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3060.SAKURA3\Desktop\●業務係長●\●県市町村課・県土整備部都市整備課下水道室\H27\07-公営企業に係る「経営比較分析表」の分析等について（修正）\経営比較分析表【提出】\"/>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<sst xmlns="http://schemas.openxmlformats.org/spreadsheetml/2006/main" count="221" uniqueCount="111">
  <si>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</si>
  <si>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</si>
  <si>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</si>
  <si>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</si>
  <si>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</si>
  <si>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</si>
  <si>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</si>
  <si>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</si>
  <si>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</si>
  <si>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</si>
  <si>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</si>
  <si>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</si>
  <si>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</si>
  <si>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</si>
  <si>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</si>
  <si>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</si>
  <si>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</si>
  <si>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</si>
  <si>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</si>
  <si>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</si>
  <si>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</si>
  <si>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</si>
  <si>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</si>
  <si>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</si>
  <si>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</si>
  <si>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</si>
  <si>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</si>
  <si>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</si>
  <si>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</si>
  <si>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</si>
  <si>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</si>
  <si>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</si>
  <si>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</si>
  <si>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</si>
  <si>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</si>
  <si>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</si>
  <si>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</si>
  <si>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</si>
  <si>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</si>
  <si>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</si>
  <si>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</si>
  <si>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</si>
  <si>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</si>
  <si>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</si>
  <si>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</si>
  <si>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</si>
  <si>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</si>
  <si>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</si>
  <si>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</si>
  <si>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</si>
  <si>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</si>
  <si>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</si>
  <si>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</si>
  <si>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</si>
  <si>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</si>
  <si>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</si>
  <si>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</si>
  <si>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</si>
  <si>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</si>
  <si>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</si>
  <si>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</si>
  <si>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</si>
  <si>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</si>
  <si>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</si>
  <si>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</si>
  <si>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</si>
  <si>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</si>
  <si>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</si>
  <si>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</si>
  <si>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</si>
  <si>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</si>
  <si>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</si>
  <si>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</si>
  <si>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</si>
  <si>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</si>
  <si>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</si>
  <si>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</si>
  <si>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</si>
  <si>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</si>
  <si>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</si>
  <si>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</si>
  <si>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</si>
  <si>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</si>
  <si>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</si>
  <si>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</si>
  <si>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</si>
  <si>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</si>
  <si>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</si>
  <si>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</si>
  <si>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</si>
  <si>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</si>
  <si>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</si>
  <si>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</si>
  <si>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</si>
  <si>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</si>
  <si>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</si>
  <si>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さくら市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</si>
  <si>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</si>
  <si>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</si>
  <si>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</si>
  <si>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</si>
  <si>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</si>
  <si>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</si>
  <si>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</si>
  <si>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</si>
  <si>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</si>
  <si>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</si>
  <si>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</si>
  <si>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施設使用料収入は横ばい傾向にあります。さらに、節水の向上や普及率が一定水準に達したことなどにより、今後は使用料収入の大幅な増加が見込めない状況にある中、改築更新、耐震化などの事業を行っていく必要があります。
　また、施設の効率的な維持管理や適切な事業運営・安定した経営基盤を構築していくために、修繕費等や維持管理費の増加を想定した適切な使用料金の引上げなど、経営健全化に向けた取組を進める必要がある。</t>
    <rPh sb="1" eb="3">
      <t>シセツ</t>
    </rPh>
    <rPh sb="3" eb="5">
      <t>シヨウ</t>
    </rPh>
    <rPh sb="5" eb="6">
      <t>リョウ</t>
    </rPh>
    <rPh sb="6" eb="8">
      <t>シュウニュウ</t>
    </rPh>
    <rPh sb="9" eb="10">
      <t>ヨコ</t>
    </rPh>
    <rPh sb="12" eb="14">
      <t>ケイコウ</t>
    </rPh>
    <rPh sb="24" eb="26">
      <t>セッスイ</t>
    </rPh>
    <rPh sb="27" eb="29">
      <t>コウジョウ</t>
    </rPh>
    <rPh sb="30" eb="32">
      <t>フキュウ</t>
    </rPh>
    <rPh sb="32" eb="33">
      <t>リツ</t>
    </rPh>
    <rPh sb="34" eb="36">
      <t>イッテイ</t>
    </rPh>
    <rPh sb="36" eb="38">
      <t>スイジュン</t>
    </rPh>
    <rPh sb="39" eb="40">
      <t>タッ</t>
    </rPh>
    <rPh sb="50" eb="52">
      <t>コンゴ</t>
    </rPh>
    <rPh sb="53" eb="55">
      <t>シヨウ</t>
    </rPh>
    <rPh sb="55" eb="56">
      <t>リョウ</t>
    </rPh>
    <rPh sb="56" eb="58">
      <t>シュウニュウ</t>
    </rPh>
    <rPh sb="59" eb="61">
      <t>オオハバ</t>
    </rPh>
    <rPh sb="62" eb="64">
      <t>ゾウカ</t>
    </rPh>
    <rPh sb="65" eb="67">
      <t>ミコ</t>
    </rPh>
    <rPh sb="70" eb="72">
      <t>ジョウキョウ</t>
    </rPh>
    <rPh sb="75" eb="76">
      <t>ナカ</t>
    </rPh>
    <rPh sb="77" eb="79">
      <t>カイチク</t>
    </rPh>
    <rPh sb="79" eb="81">
      <t>コウシン</t>
    </rPh>
    <rPh sb="82" eb="85">
      <t>タイシンカ</t>
    </rPh>
    <rPh sb="88" eb="90">
      <t>ジギョウ</t>
    </rPh>
    <rPh sb="91" eb="92">
      <t>オコナ</t>
    </rPh>
    <rPh sb="96" eb="98">
      <t>ヒツヨウ</t>
    </rPh>
    <rPh sb="109" eb="111">
      <t>シセツ</t>
    </rPh>
    <rPh sb="112" eb="115">
      <t>コウリツテキ</t>
    </rPh>
    <rPh sb="116" eb="118">
      <t>イジ</t>
    </rPh>
    <rPh sb="118" eb="120">
      <t>カンリ</t>
    </rPh>
    <rPh sb="121" eb="123">
      <t>テキセツ</t>
    </rPh>
    <rPh sb="124" eb="126">
      <t>ジギョウ</t>
    </rPh>
    <rPh sb="126" eb="128">
      <t>ウンエイ</t>
    </rPh>
    <rPh sb="129" eb="131">
      <t>アンテイ</t>
    </rPh>
    <rPh sb="133" eb="135">
      <t>ケイエイ</t>
    </rPh>
    <rPh sb="135" eb="137">
      <t>キバン</t>
    </rPh>
    <rPh sb="138" eb="140">
      <t>コウチク</t>
    </rPh>
    <rPh sb="148" eb="152">
      <t>シュウゼンヒトウ</t>
    </rPh>
    <rPh sb="153" eb="155">
      <t>イジ</t>
    </rPh>
    <rPh sb="155" eb="158">
      <t>カンリヒ</t>
    </rPh>
    <rPh sb="159" eb="161">
      <t>ゾウカ</t>
    </rPh>
    <rPh sb="162" eb="164">
      <t>ソウテイ</t>
    </rPh>
    <rPh sb="166" eb="168">
      <t>テキセツ</t>
    </rPh>
    <rPh sb="169" eb="171">
      <t>シヨウ</t>
    </rPh>
    <rPh sb="171" eb="172">
      <t>リョウ</t>
    </rPh>
    <rPh sb="172" eb="173">
      <t>キン</t>
    </rPh>
    <rPh sb="174" eb="176">
      <t>ヒキア</t>
    </rPh>
    <rPh sb="180" eb="182">
      <t>ケイエイ</t>
    </rPh>
    <rPh sb="182" eb="185">
      <t>ケンゼンカ</t>
    </rPh>
    <rPh sb="186" eb="187">
      <t>ム</t>
    </rPh>
    <rPh sb="189" eb="191">
      <t>トリクミ</t>
    </rPh>
    <rPh sb="192" eb="193">
      <t>スス</t>
    </rPh>
    <rPh sb="195" eb="197">
      <t>ヒツヨウ</t>
    </rPh>
    <phoneticPr fontId="4"/>
  </si>
  <si>
    <t xml:space="preserve">・農業集落排水事業は、平成9年3月に供用を開始し、法定耐用年数が経過するまでの期間があるため、当面は、管渠の状況を点検し、劣化が確認された箇所については、管更生工事等を随時行っていきます。
</t>
    <rPh sb="1" eb="3">
      <t>ノウギョウ</t>
    </rPh>
    <rPh sb="3" eb="5">
      <t>シュウラク</t>
    </rPh>
    <rPh sb="5" eb="7">
      <t>ハイスイ</t>
    </rPh>
    <rPh sb="7" eb="9">
      <t>ジギョウ</t>
    </rPh>
    <rPh sb="11" eb="13">
      <t>ヘイセイ</t>
    </rPh>
    <rPh sb="14" eb="15">
      <t>ネン</t>
    </rPh>
    <rPh sb="16" eb="17">
      <t>ガツ</t>
    </rPh>
    <rPh sb="18" eb="20">
      <t>キョウヨウ</t>
    </rPh>
    <rPh sb="21" eb="23">
      <t>カイシ</t>
    </rPh>
    <rPh sb="25" eb="27">
      <t>ホウテイ</t>
    </rPh>
    <rPh sb="27" eb="29">
      <t>タイヨウ</t>
    </rPh>
    <rPh sb="29" eb="31">
      <t>ネンスウ</t>
    </rPh>
    <rPh sb="32" eb="34">
      <t>ケイカ</t>
    </rPh>
    <rPh sb="39" eb="41">
      <t>キカン</t>
    </rPh>
    <rPh sb="47" eb="49">
      <t>トウメン</t>
    </rPh>
    <rPh sb="51" eb="52">
      <t>カン</t>
    </rPh>
    <rPh sb="52" eb="53">
      <t>キョ</t>
    </rPh>
    <rPh sb="54" eb="56">
      <t>ジョウキョウ</t>
    </rPh>
    <rPh sb="57" eb="59">
      <t>テンケン</t>
    </rPh>
    <rPh sb="61" eb="63">
      <t>レッカ</t>
    </rPh>
    <rPh sb="64" eb="66">
      <t>カクニン</t>
    </rPh>
    <rPh sb="69" eb="71">
      <t>カショ</t>
    </rPh>
    <rPh sb="77" eb="78">
      <t>カン</t>
    </rPh>
    <rPh sb="78" eb="80">
      <t>コウセイ</t>
    </rPh>
    <rPh sb="80" eb="82">
      <t>コウジ</t>
    </rPh>
    <rPh sb="82" eb="83">
      <t>トウ</t>
    </rPh>
    <rPh sb="84" eb="86">
      <t>ズイジ</t>
    </rPh>
    <rPh sb="86" eb="87">
      <t>オコナ</t>
    </rPh>
    <phoneticPr fontId="4"/>
  </si>
  <si>
    <t xml:space="preserve">【収益的収支比率】
・施設使用料収入や一般会計からの繰入金等が主な財源となっていますが横ばい傾向です。
【企業債残高】
・減少傾向であるが、いまだに多額の企業債が残っており財政状況としては厳しい状況です。
【汚水処理原価】
・類似団体平均値と比較すると、汚水処理原価が抑えられている状況です。
【施設利用率】
・計画全体の排水施設の整備が完了したことにより施設の効率性は高く、汚水処理能力に余裕が少ないため、安定した処理という観点から改善が必要です。
【水洗化率】
・水洗化率は高水準であるが、まだ水洗化されていない家屋についての普及促進のための啓発活動が必要です。
</t>
    <rPh sb="1" eb="4">
      <t>シュウエキテキ</t>
    </rPh>
    <rPh sb="4" eb="6">
      <t>シュウシ</t>
    </rPh>
    <rPh sb="6" eb="8">
      <t>ヒリツ</t>
    </rPh>
    <rPh sb="11" eb="13">
      <t>シセツ</t>
    </rPh>
    <rPh sb="13" eb="15">
      <t>シヨウ</t>
    </rPh>
    <rPh sb="15" eb="16">
      <t>リョウ</t>
    </rPh>
    <rPh sb="16" eb="18">
      <t>シュウニュウ</t>
    </rPh>
    <rPh sb="19" eb="21">
      <t>イッパン</t>
    </rPh>
    <rPh sb="21" eb="23">
      <t>カイケイ</t>
    </rPh>
    <rPh sb="26" eb="28">
      <t>クリイレ</t>
    </rPh>
    <rPh sb="28" eb="29">
      <t>キン</t>
    </rPh>
    <rPh sb="29" eb="30">
      <t>トウ</t>
    </rPh>
    <rPh sb="31" eb="32">
      <t>オモ</t>
    </rPh>
    <rPh sb="33" eb="35">
      <t>ザイゲン</t>
    </rPh>
    <rPh sb="43" eb="44">
      <t>ヨコ</t>
    </rPh>
    <rPh sb="46" eb="48">
      <t>ケイコウ</t>
    </rPh>
    <rPh sb="53" eb="55">
      <t>キギョウ</t>
    </rPh>
    <rPh sb="55" eb="56">
      <t>サイ</t>
    </rPh>
    <rPh sb="56" eb="58">
      <t>ザンダカ</t>
    </rPh>
    <rPh sb="61" eb="63">
      <t>ゲンショウ</t>
    </rPh>
    <rPh sb="63" eb="65">
      <t>ケイコウ</t>
    </rPh>
    <rPh sb="74" eb="76">
      <t>タガク</t>
    </rPh>
    <rPh sb="77" eb="79">
      <t>キギョウ</t>
    </rPh>
    <rPh sb="79" eb="80">
      <t>サイ</t>
    </rPh>
    <rPh sb="81" eb="82">
      <t>ノコ</t>
    </rPh>
    <rPh sb="86" eb="88">
      <t>ザイセイ</t>
    </rPh>
    <rPh sb="88" eb="90">
      <t>ジョウキョウ</t>
    </rPh>
    <rPh sb="94" eb="95">
      <t>キビ</t>
    </rPh>
    <rPh sb="97" eb="99">
      <t>ジョウキョウ</t>
    </rPh>
    <rPh sb="104" eb="106">
      <t>オスイ</t>
    </rPh>
    <rPh sb="106" eb="108">
      <t>ショリ</t>
    </rPh>
    <rPh sb="108" eb="110">
      <t>ゲンカ</t>
    </rPh>
    <rPh sb="113" eb="115">
      <t>ルイジ</t>
    </rPh>
    <rPh sb="115" eb="117">
      <t>ダンタイ</t>
    </rPh>
    <rPh sb="117" eb="120">
      <t>ヘイキンチ</t>
    </rPh>
    <rPh sb="121" eb="123">
      <t>ヒカク</t>
    </rPh>
    <rPh sb="127" eb="129">
      <t>オスイ</t>
    </rPh>
    <rPh sb="129" eb="131">
      <t>ショリ</t>
    </rPh>
    <rPh sb="131" eb="133">
      <t>ゲンカ</t>
    </rPh>
    <rPh sb="134" eb="135">
      <t>オサ</t>
    </rPh>
    <rPh sb="141" eb="143">
      <t>ジョウキョウ</t>
    </rPh>
    <rPh sb="148" eb="150">
      <t>シセツ</t>
    </rPh>
    <rPh sb="150" eb="153">
      <t>リヨウリツ</t>
    </rPh>
    <rPh sb="156" eb="158">
      <t>ケイカク</t>
    </rPh>
    <rPh sb="158" eb="160">
      <t>ゼンタイ</t>
    </rPh>
    <rPh sb="161" eb="163">
      <t>ハイスイ</t>
    </rPh>
    <rPh sb="163" eb="165">
      <t>シセツ</t>
    </rPh>
    <rPh sb="166" eb="168">
      <t>セイビ</t>
    </rPh>
    <rPh sb="169" eb="171">
      <t>カンリョウ</t>
    </rPh>
    <rPh sb="178" eb="180">
      <t>シセツ</t>
    </rPh>
    <rPh sb="181" eb="184">
      <t>コウリツセイ</t>
    </rPh>
    <rPh sb="185" eb="186">
      <t>タカ</t>
    </rPh>
    <rPh sb="188" eb="190">
      <t>オスイ</t>
    </rPh>
    <rPh sb="190" eb="192">
      <t>ショリ</t>
    </rPh>
    <rPh sb="192" eb="194">
      <t>ノウリョク</t>
    </rPh>
    <rPh sb="195" eb="197">
      <t>ヨユウ</t>
    </rPh>
    <rPh sb="198" eb="199">
      <t>スク</t>
    </rPh>
    <rPh sb="204" eb="206">
      <t>アンテイ</t>
    </rPh>
    <rPh sb="208" eb="210">
      <t>ショリ</t>
    </rPh>
    <rPh sb="213" eb="215">
      <t>カンテン</t>
    </rPh>
    <rPh sb="217" eb="219">
      <t>カイゼン</t>
    </rPh>
    <rPh sb="220" eb="222">
      <t>ヒツヨウ</t>
    </rPh>
    <rPh sb="227" eb="229">
      <t>スイセン</t>
    </rPh>
    <rPh sb="229" eb="230">
      <t>カ</t>
    </rPh>
    <rPh sb="234" eb="236">
      <t>スイセン</t>
    </rPh>
    <rPh sb="236" eb="237">
      <t>カ</t>
    </rPh>
    <rPh sb="237" eb="238">
      <t>リツ</t>
    </rPh>
    <rPh sb="239" eb="242">
      <t>コウスイジュン</t>
    </rPh>
    <rPh sb="249" eb="251">
      <t>スイセン</t>
    </rPh>
    <rPh sb="251" eb="252">
      <t>カ</t>
    </rPh>
    <rPh sb="258" eb="260">
      <t>カオク</t>
    </rPh>
    <rPh sb="265" eb="267">
      <t>フキュウ</t>
    </rPh>
    <rPh sb="267" eb="269">
      <t>ソクシン</t>
    </rPh>
    <rPh sb="273" eb="275">
      <t>ケイハツ</t>
    </rPh>
    <rPh sb="275" eb="277">
      <t>カツドウ</t>
    </rPh>
    <rPh sb="278" eb="28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</si>
</sst>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1204584"/>
        <c:axId val="22120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221204584"/>
        <c:axId val="221204976"/>
      </c:lineChart>
      <c:dateAx>
        <c:axId val="221204584"/>
        <c:scaling>
          <c:orientation val="minMax"/>
        </c:scaling>
        <c:delete val="1"/>
        <c:axPos val="b"/>
        <c:numFmt formatCode="ge" sourceLinked="1"/>
        <c:majorTickMark val="none"/>
        <c:minorTickMark val="none"/>
        <c:tickLblPos val="none"/>
        <c:crossAx val="221204976"/>
        <c:crosses val="autoZero"/>
        <c:auto val="1"/>
        <c:lblOffset val="100"/>
        <c:baseTimeUnit val="years"/>
      </c:dateAx>
      <c:valAx>
        <c:axId val="22120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20458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85</c:v>
                </c:pt>
                <c:pt idx="1">
                  <c:v>76.36</c:v>
                </c:pt>
                <c:pt idx="2">
                  <c:v>83.41</c:v>
                </c:pt>
                <c:pt idx="3">
                  <c:v>82.05</c:v>
                </c:pt>
                <c:pt idx="4">
                  <c:v>83.64</c:v>
                </c:pt>
              </c:numCache>
            </c:numRef>
          </c:val>
        </c:ser>
        <c:dLbls>
          <c:showLegendKey val="0"/>
          <c:showVal val="0"/>
          <c:showCatName val="0"/>
          <c:showSerName val="0"/>
          <c:showPercent val="0"/>
          <c:showBubbleSize val="0"/>
        </c:dLbls>
        <c:gapWidth val="150"/>
        <c:axId val="221931584"/>
        <c:axId val="221931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221931584"/>
        <c:axId val="221931976"/>
      </c:lineChart>
      <c:dateAx>
        <c:axId val="221931584"/>
        <c:scaling>
          <c:orientation val="minMax"/>
        </c:scaling>
        <c:delete val="1"/>
        <c:axPos val="b"/>
        <c:numFmt formatCode="ge" sourceLinked="1"/>
        <c:majorTickMark val="none"/>
        <c:minorTickMark val="none"/>
        <c:tickLblPos val="none"/>
        <c:crossAx val="221931976"/>
        <c:crosses val="autoZero"/>
        <c:auto val="1"/>
        <c:lblOffset val="100"/>
        <c:baseTimeUnit val="years"/>
      </c:dateAx>
      <c:valAx>
        <c:axId val="221931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93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86.85</c:v>
                </c:pt>
                <c:pt idx="1">
                  <c:v>86.57</c:v>
                </c:pt>
                <c:pt idx="2">
                  <c:v>86.6</c:v>
                </c:pt>
                <c:pt idx="3">
                  <c:v>87</c:v>
                </c:pt>
                <c:pt idx="4">
                  <c:v>89.63</c:v>
                </c:pt>
              </c:numCache>
            </c:numRef>
          </c:val>
        </c:ser>
        <c:dLbls>
          <c:showLegendKey val="0"/>
          <c:showVal val="0"/>
          <c:showCatName val="0"/>
          <c:showSerName val="0"/>
          <c:showPercent val="0"/>
          <c:showBubbleSize val="0"/>
        </c:dLbls>
        <c:gapWidth val="150"/>
        <c:axId val="222103048"/>
        <c:axId val="22210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222103048"/>
        <c:axId val="222103440"/>
      </c:lineChart>
      <c:dateAx>
        <c:axId val="222103048"/>
        <c:scaling>
          <c:orientation val="minMax"/>
        </c:scaling>
        <c:delete val="1"/>
        <c:axPos val="b"/>
        <c:numFmt formatCode="ge" sourceLinked="1"/>
        <c:majorTickMark val="none"/>
        <c:minorTickMark val="none"/>
        <c:tickLblPos val="none"/>
        <c:crossAx val="222103440"/>
        <c:crosses val="autoZero"/>
        <c:auto val="1"/>
        <c:lblOffset val="100"/>
        <c:baseTimeUnit val="years"/>
      </c:dateAx>
      <c:valAx>
        <c:axId val="22210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10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82.52</c:v>
                </c:pt>
                <c:pt idx="1">
                  <c:v>81.55</c:v>
                </c:pt>
                <c:pt idx="2">
                  <c:v>82.47</c:v>
                </c:pt>
                <c:pt idx="3">
                  <c:v>82.67</c:v>
                </c:pt>
                <c:pt idx="4">
                  <c:v>80.78</c:v>
                </c:pt>
              </c:numCache>
            </c:numRef>
          </c:val>
        </c:ser>
        <c:dLbls>
          <c:showLegendKey val="0"/>
          <c:showVal val="0"/>
          <c:showCatName val="0"/>
          <c:showSerName val="0"/>
          <c:showPercent val="0"/>
          <c:showBubbleSize val="0"/>
        </c:dLbls>
        <c:gapWidth val="150"/>
        <c:axId val="221206152"/>
        <c:axId val="22120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1206152"/>
        <c:axId val="221206544"/>
      </c:lineChart>
      <c:dateAx>
        <c:axId val="221206152"/>
        <c:scaling>
          <c:orientation val="minMax"/>
        </c:scaling>
        <c:delete val="1"/>
        <c:axPos val="b"/>
        <c:numFmt formatCode="ge" sourceLinked="1"/>
        <c:majorTickMark val="none"/>
        <c:minorTickMark val="none"/>
        <c:tickLblPos val="none"/>
        <c:crossAx val="221206544"/>
        <c:crosses val="autoZero"/>
        <c:auto val="1"/>
        <c:lblOffset val="100"/>
        <c:baseTimeUnit val="years"/>
      </c:dateAx>
      <c:valAx>
        <c:axId val="22120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20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1207720"/>
        <c:axId val="22120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1207720"/>
        <c:axId val="221208112"/>
      </c:lineChart>
      <c:dateAx>
        <c:axId val="221207720"/>
        <c:scaling>
          <c:orientation val="minMax"/>
        </c:scaling>
        <c:delete val="1"/>
        <c:axPos val="b"/>
        <c:numFmt formatCode="ge" sourceLinked="1"/>
        <c:majorTickMark val="none"/>
        <c:minorTickMark val="none"/>
        <c:tickLblPos val="none"/>
        <c:crossAx val="221208112"/>
        <c:crosses val="autoZero"/>
        <c:auto val="1"/>
        <c:lblOffset val="100"/>
        <c:baseTimeUnit val="years"/>
      </c:dateAx>
      <c:valAx>
        <c:axId val="22120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207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1903632"/>
        <c:axId val="221904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1903632"/>
        <c:axId val="221904024"/>
      </c:lineChart>
      <c:dateAx>
        <c:axId val="221903632"/>
        <c:scaling>
          <c:orientation val="minMax"/>
        </c:scaling>
        <c:delete val="1"/>
        <c:axPos val="b"/>
        <c:numFmt formatCode="ge" sourceLinked="1"/>
        <c:majorTickMark val="none"/>
        <c:minorTickMark val="none"/>
        <c:tickLblPos val="none"/>
        <c:crossAx val="221904024"/>
        <c:crosses val="autoZero"/>
        <c:auto val="1"/>
        <c:lblOffset val="100"/>
        <c:baseTimeUnit val="years"/>
      </c:dateAx>
      <c:valAx>
        <c:axId val="22190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90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1905200"/>
        <c:axId val="221905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1905200"/>
        <c:axId val="221905592"/>
      </c:lineChart>
      <c:dateAx>
        <c:axId val="221905200"/>
        <c:scaling>
          <c:orientation val="minMax"/>
        </c:scaling>
        <c:delete val="1"/>
        <c:axPos val="b"/>
        <c:numFmt formatCode="ge" sourceLinked="1"/>
        <c:majorTickMark val="none"/>
        <c:minorTickMark val="none"/>
        <c:tickLblPos val="none"/>
        <c:crossAx val="221905592"/>
        <c:crosses val="autoZero"/>
        <c:auto val="1"/>
        <c:lblOffset val="100"/>
        <c:baseTimeUnit val="years"/>
      </c:dateAx>
      <c:valAx>
        <c:axId val="22190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90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1737928"/>
        <c:axId val="22173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1737928"/>
        <c:axId val="221738320"/>
      </c:lineChart>
      <c:dateAx>
        <c:axId val="221737928"/>
        <c:scaling>
          <c:orientation val="minMax"/>
        </c:scaling>
        <c:delete val="1"/>
        <c:axPos val="b"/>
        <c:numFmt formatCode="ge" sourceLinked="1"/>
        <c:majorTickMark val="none"/>
        <c:minorTickMark val="none"/>
        <c:tickLblPos val="none"/>
        <c:crossAx val="221738320"/>
        <c:crosses val="autoZero"/>
        <c:auto val="1"/>
        <c:lblOffset val="100"/>
        <c:baseTimeUnit val="years"/>
      </c:dateAx>
      <c:valAx>
        <c:axId val="22173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737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189.9</c:v>
                </c:pt>
                <c:pt idx="1">
                  <c:v>218.2</c:v>
                </c:pt>
                <c:pt idx="2" formatCode="#,##0.00;&quot;△&quot;#,##0.00">
                  <c:v>0</c:v>
                </c:pt>
                <c:pt idx="3">
                  <c:v>72.53</c:v>
                </c:pt>
                <c:pt idx="4">
                  <c:v>66.77</c:v>
                </c:pt>
              </c:numCache>
            </c:numRef>
          </c:val>
        </c:ser>
        <c:dLbls>
          <c:showLegendKey val="0"/>
          <c:showVal val="0"/>
          <c:showCatName val="0"/>
          <c:showSerName val="0"/>
          <c:showPercent val="0"/>
          <c:showBubbleSize val="0"/>
        </c:dLbls>
        <c:gapWidth val="150"/>
        <c:axId val="221739496"/>
        <c:axId val="22173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221739496"/>
        <c:axId val="221739888"/>
      </c:lineChart>
      <c:dateAx>
        <c:axId val="221739496"/>
        <c:scaling>
          <c:orientation val="minMax"/>
        </c:scaling>
        <c:delete val="1"/>
        <c:axPos val="b"/>
        <c:numFmt formatCode="ge" sourceLinked="1"/>
        <c:majorTickMark val="none"/>
        <c:minorTickMark val="none"/>
        <c:tickLblPos val="none"/>
        <c:crossAx val="221739888"/>
        <c:crosses val="autoZero"/>
        <c:auto val="1"/>
        <c:lblOffset val="100"/>
        <c:baseTimeUnit val="years"/>
      </c:dateAx>
      <c:valAx>
        <c:axId val="22173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73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84.35</c:v>
                </c:pt>
                <c:pt idx="1">
                  <c:v>84.37</c:v>
                </c:pt>
                <c:pt idx="2">
                  <c:v>64.36</c:v>
                </c:pt>
                <c:pt idx="3">
                  <c:v>82.83</c:v>
                </c:pt>
                <c:pt idx="4">
                  <c:v>92.21</c:v>
                </c:pt>
              </c:numCache>
            </c:numRef>
          </c:val>
        </c:ser>
        <c:dLbls>
          <c:showLegendKey val="0"/>
          <c:showVal val="0"/>
          <c:showCatName val="0"/>
          <c:showSerName val="0"/>
          <c:showPercent val="0"/>
          <c:showBubbleSize val="0"/>
        </c:dLbls>
        <c:gapWidth val="150"/>
        <c:axId val="221741064"/>
        <c:axId val="22174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221741064"/>
        <c:axId val="221741456"/>
      </c:lineChart>
      <c:dateAx>
        <c:axId val="221741064"/>
        <c:scaling>
          <c:orientation val="minMax"/>
        </c:scaling>
        <c:delete val="1"/>
        <c:axPos val="b"/>
        <c:numFmt formatCode="ge" sourceLinked="1"/>
        <c:majorTickMark val="none"/>
        <c:minorTickMark val="none"/>
        <c:tickLblPos val="none"/>
        <c:crossAx val="221741456"/>
        <c:crosses val="autoZero"/>
        <c:auto val="1"/>
        <c:lblOffset val="100"/>
        <c:baseTimeUnit val="years"/>
      </c:dateAx>
      <c:valAx>
        <c:axId val="22174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74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c:v>
                </c:pt>
                <c:pt idx="1">
                  <c:v>150</c:v>
                </c:pt>
                <c:pt idx="2">
                  <c:v>200.14</c:v>
                </c:pt>
                <c:pt idx="3">
                  <c:v>150</c:v>
                </c:pt>
                <c:pt idx="4">
                  <c:v>150</c:v>
                </c:pt>
              </c:numCache>
            </c:numRef>
          </c:val>
        </c:ser>
        <c:dLbls>
          <c:showLegendKey val="0"/>
          <c:showVal val="0"/>
          <c:showCatName val="0"/>
          <c:showSerName val="0"/>
          <c:showPercent val="0"/>
          <c:showBubbleSize val="0"/>
        </c:dLbls>
        <c:gapWidth val="150"/>
        <c:axId val="221930016"/>
        <c:axId val="221930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221930016"/>
        <c:axId val="221930408"/>
      </c:lineChart>
      <c:dateAx>
        <c:axId val="221930016"/>
        <c:scaling>
          <c:orientation val="minMax"/>
        </c:scaling>
        <c:delete val="1"/>
        <c:axPos val="b"/>
        <c:numFmt formatCode="ge" sourceLinked="1"/>
        <c:majorTickMark val="none"/>
        <c:minorTickMark val="none"/>
        <c:tickLblPos val="none"/>
        <c:crossAx val="221930408"/>
        <c:crosses val="autoZero"/>
        <c:auto val="1"/>
        <c:lblOffset val="100"/>
        <c:baseTimeUnit val="years"/>
      </c:dateAx>
      <c:valAx>
        <c:axId val="221930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93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22"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栃木県　さくら市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44362</v>
      </c>
      <c r="AM8" s="64"/>
      <c r="AN8" s="64"/>
      <c r="AO8" s="64"/>
      <c r="AP8" s="64"/>
      <c r="AQ8" s="64"/>
      <c r="AR8" s="64"/>
      <c r="AS8" s="64"/>
      <c r="AT8" s="63">
        <f>データ!S6</f>
        <v>125.63</v>
      </c>
      <c r="AU8" s="63"/>
      <c r="AV8" s="63"/>
      <c r="AW8" s="63"/>
      <c r="AX8" s="63"/>
      <c r="AY8" s="63"/>
      <c r="AZ8" s="63"/>
      <c r="BA8" s="63"/>
      <c r="BB8" s="63">
        <f>データ!T6</f>
        <v>353.12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2.96</v>
      </c>
      <c r="Q10" s="63"/>
      <c r="R10" s="63"/>
      <c r="S10" s="63"/>
      <c r="T10" s="63"/>
      <c r="U10" s="63"/>
      <c r="V10" s="63"/>
      <c r="W10" s="63">
        <f>データ!P6</f>
        <v>69.7</v>
      </c>
      <c r="X10" s="63"/>
      <c r="Y10" s="63"/>
      <c r="Z10" s="63"/>
      <c r="AA10" s="63"/>
      <c r="AB10" s="63"/>
      <c r="AC10" s="63"/>
      <c r="AD10" s="64">
        <f>データ!Q6</f>
        <v>2480</v>
      </c>
      <c r="AE10" s="64"/>
      <c r="AF10" s="64"/>
      <c r="AG10" s="64"/>
      <c r="AH10" s="64"/>
      <c r="AI10" s="64"/>
      <c r="AJ10" s="64"/>
      <c r="AK10" s="2"/>
      <c r="AL10" s="64">
        <f>データ!U6</f>
        <v>1312</v>
      </c>
      <c r="AM10" s="64"/>
      <c r="AN10" s="64"/>
      <c r="AO10" s="64"/>
      <c r="AP10" s="64"/>
      <c r="AQ10" s="64"/>
      <c r="AR10" s="64"/>
      <c r="AS10" s="64"/>
      <c r="AT10" s="63">
        <f>データ!V6</f>
        <v>0.35</v>
      </c>
      <c r="AU10" s="63"/>
      <c r="AV10" s="63"/>
      <c r="AW10" s="63"/>
      <c r="AX10" s="63"/>
      <c r="AY10" s="63"/>
      <c r="AZ10" s="63"/>
      <c r="BA10" s="63"/>
      <c r="BB10" s="63">
        <f>データ!W6</f>
        <v>3748.57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92142</v>
      </c>
      <c r="D6" s="31">
        <f t="shared" si="3"/>
        <v>47</v>
      </c>
      <c r="E6" s="31">
        <f t="shared" si="3"/>
        <v>17</v>
      </c>
      <c r="F6" s="31">
        <f t="shared" si="3"/>
        <v>5</v>
      </c>
      <c r="G6" s="31">
        <f t="shared" si="3"/>
        <v>0</v>
      </c>
      <c r="H6" s="31" t="str">
        <f t="shared" si="3"/>
        <v>栃木県　さくら市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2.96</v>
      </c>
      <c r="P6" s="32">
        <f t="shared" si="3"/>
        <v>69.7</v>
      </c>
      <c r="Q6" s="32">
        <f t="shared" si="3"/>
        <v>2480</v>
      </c>
      <c r="R6" s="32">
        <f t="shared" si="3"/>
        <v>44362</v>
      </c>
      <c r="S6" s="32">
        <f t="shared" si="3"/>
        <v>125.63</v>
      </c>
      <c r="T6" s="32">
        <f t="shared" si="3"/>
        <v>353.12</v>
      </c>
      <c r="U6" s="32">
        <f t="shared" si="3"/>
        <v>1312</v>
      </c>
      <c r="V6" s="32">
        <f t="shared" si="3"/>
        <v>0.35</v>
      </c>
      <c r="W6" s="32">
        <f t="shared" si="3"/>
        <v>3748.57</v>
      </c>
      <c r="X6" s="33">
        <f>IF(X7="",NA(),X7)</f>
        <v>82.52</v>
      </c>
      <c r="Y6" s="33">
        <f t="shared" ref="Y6:AG6" si="4">IF(Y7="",NA(),Y7)</f>
        <v>81.55</v>
      </c>
      <c r="Z6" s="33">
        <f t="shared" si="4"/>
        <v>82.47</v>
      </c>
      <c r="AA6" s="33">
        <f t="shared" si="4"/>
        <v>82.67</v>
      </c>
      <c r="AB6" s="33">
        <f t="shared" si="4"/>
        <v>80.78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189.9</v>
      </c>
      <c r="BF6" s="33">
        <f t="shared" ref="BF6:BN6" si="7">IF(BF7="",NA(),BF7)</f>
        <v>218.2</v>
      </c>
      <c r="BG6" s="32">
        <f t="shared" si="7"/>
        <v>0</v>
      </c>
      <c r="BH6" s="33">
        <f t="shared" si="7"/>
        <v>72.53</v>
      </c>
      <c r="BI6" s="33">
        <f t="shared" si="7"/>
        <v>66.77</v>
      </c>
      <c r="BJ6" s="33">
        <f t="shared" si="7"/>
        <v>1316.7</v>
      </c>
      <c r="BK6" s="33">
        <f t="shared" si="7"/>
        <v>1239.2</v>
      </c>
      <c r="BL6" s="33">
        <f t="shared" si="7"/>
        <v>1197.82</v>
      </c>
      <c r="BM6" s="33">
        <f t="shared" si="7"/>
        <v>1126.77</v>
      </c>
      <c r="BN6" s="33">
        <f t="shared" si="7"/>
        <v>1044.8</v>
      </c>
      <c r="BO6" s="32" t="str">
        <f>IF(BO7="","",IF(BO7="-","【-】","【"&amp;SUBSTITUTE(TEXT(BO7,"#,##0.00"),"-","△")&amp;"】"))</f>
        <v>【992.47】</v>
      </c>
      <c r="BP6" s="33">
        <f>IF(BP7="",NA(),BP7)</f>
        <v>84.35</v>
      </c>
      <c r="BQ6" s="33">
        <f t="shared" ref="BQ6:BY6" si="8">IF(BQ7="",NA(),BQ7)</f>
        <v>84.37</v>
      </c>
      <c r="BR6" s="33">
        <f t="shared" si="8"/>
        <v>64.36</v>
      </c>
      <c r="BS6" s="33">
        <f t="shared" si="8"/>
        <v>82.83</v>
      </c>
      <c r="BT6" s="33">
        <f t="shared" si="8"/>
        <v>92.21</v>
      </c>
      <c r="BU6" s="33">
        <f t="shared" si="8"/>
        <v>43.24</v>
      </c>
      <c r="BV6" s="33">
        <f t="shared" si="8"/>
        <v>51.56</v>
      </c>
      <c r="BW6" s="33">
        <f t="shared" si="8"/>
        <v>51.03</v>
      </c>
      <c r="BX6" s="33">
        <f t="shared" si="8"/>
        <v>50.9</v>
      </c>
      <c r="BY6" s="33">
        <f t="shared" si="8"/>
        <v>50.82</v>
      </c>
      <c r="BZ6" s="32" t="str">
        <f>IF(BZ7="","",IF(BZ7="-","【-】","【"&amp;SUBSTITUTE(TEXT(BZ7,"#,##0.00"),"-","△")&amp;"】"))</f>
        <v>【51.49】</v>
      </c>
      <c r="CA6" s="33">
        <f>IF(CA7="",NA(),CA7)</f>
        <v>150</v>
      </c>
      <c r="CB6" s="33">
        <f t="shared" ref="CB6:CJ6" si="9">IF(CB7="",NA(),CB7)</f>
        <v>150</v>
      </c>
      <c r="CC6" s="33">
        <f t="shared" si="9"/>
        <v>200.14</v>
      </c>
      <c r="CD6" s="33">
        <f t="shared" si="9"/>
        <v>150</v>
      </c>
      <c r="CE6" s="33">
        <f t="shared" si="9"/>
        <v>150</v>
      </c>
      <c r="CF6" s="33">
        <f t="shared" si="9"/>
        <v>338.76</v>
      </c>
      <c r="CG6" s="33">
        <f t="shared" si="9"/>
        <v>283.26</v>
      </c>
      <c r="CH6" s="33">
        <f t="shared" si="9"/>
        <v>289.60000000000002</v>
      </c>
      <c r="CI6" s="33">
        <f t="shared" si="9"/>
        <v>293.27</v>
      </c>
      <c r="CJ6" s="33">
        <f t="shared" si="9"/>
        <v>300.52</v>
      </c>
      <c r="CK6" s="32" t="str">
        <f>IF(CK7="","",IF(CK7="-","【-】","【"&amp;SUBSTITUTE(TEXT(CK7,"#,##0.00"),"-","△")&amp;"】"))</f>
        <v>【295.10】</v>
      </c>
      <c r="CL6" s="33">
        <f>IF(CL7="",NA(),CL7)</f>
        <v>85</v>
      </c>
      <c r="CM6" s="33">
        <f t="shared" ref="CM6:CU6" si="10">IF(CM7="",NA(),CM7)</f>
        <v>76.36</v>
      </c>
      <c r="CN6" s="33">
        <f t="shared" si="10"/>
        <v>83.41</v>
      </c>
      <c r="CO6" s="33">
        <f t="shared" si="10"/>
        <v>82.05</v>
      </c>
      <c r="CP6" s="33">
        <f t="shared" si="10"/>
        <v>83.64</v>
      </c>
      <c r="CQ6" s="33">
        <f t="shared" si="10"/>
        <v>44.65</v>
      </c>
      <c r="CR6" s="33">
        <f t="shared" si="10"/>
        <v>55.2</v>
      </c>
      <c r="CS6" s="33">
        <f t="shared" si="10"/>
        <v>54.74</v>
      </c>
      <c r="CT6" s="33">
        <f t="shared" si="10"/>
        <v>53.78</v>
      </c>
      <c r="CU6" s="33">
        <f t="shared" si="10"/>
        <v>53.24</v>
      </c>
      <c r="CV6" s="32" t="str">
        <f>IF(CV7="","",IF(CV7="-","【-】","【"&amp;SUBSTITUTE(TEXT(CV7,"#,##0.00"),"-","△")&amp;"】"))</f>
        <v>【53.32】</v>
      </c>
      <c r="CW6" s="33">
        <f>IF(CW7="",NA(),CW7)</f>
        <v>86.85</v>
      </c>
      <c r="CX6" s="33">
        <f t="shared" ref="CX6:DF6" si="11">IF(CX7="",NA(),CX7)</f>
        <v>86.57</v>
      </c>
      <c r="CY6" s="33">
        <f t="shared" si="11"/>
        <v>86.6</v>
      </c>
      <c r="CZ6" s="33">
        <f t="shared" si="11"/>
        <v>87</v>
      </c>
      <c r="DA6" s="33">
        <f t="shared" si="11"/>
        <v>89.63</v>
      </c>
      <c r="DB6" s="33">
        <f t="shared" si="11"/>
        <v>73.599999999999994</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92142</v>
      </c>
      <c r="D7" s="35">
        <v>47</v>
      </c>
      <c r="E7" s="35">
        <v>17</v>
      </c>
      <c r="F7" s="35">
        <v>5</v>
      </c>
      <c r="G7" s="35">
        <v>0</v>
      </c>
      <c r="H7" s="35" t="s">
        <v>96</v>
      </c>
      <c r="I7" s="35" t="s">
        <v>97</v>
      </c>
      <c r="J7" s="35" t="s">
        <v>98</v>
      </c>
      <c r="K7" s="35" t="s">
        <v>99</v>
      </c>
      <c r="L7" s="35" t="s">
        <v>100</v>
      </c>
      <c r="M7" s="36" t="s">
        <v>101</v>
      </c>
      <c r="N7" s="36" t="s">
        <v>102</v>
      </c>
      <c r="O7" s="36">
        <v>2.96</v>
      </c>
      <c r="P7" s="36">
        <v>69.7</v>
      </c>
      <c r="Q7" s="36">
        <v>2480</v>
      </c>
      <c r="R7" s="36">
        <v>44362</v>
      </c>
      <c r="S7" s="36">
        <v>125.63</v>
      </c>
      <c r="T7" s="36">
        <v>353.12</v>
      </c>
      <c r="U7" s="36">
        <v>1312</v>
      </c>
      <c r="V7" s="36">
        <v>0.35</v>
      </c>
      <c r="W7" s="36">
        <v>3748.57</v>
      </c>
      <c r="X7" s="36">
        <v>82.52</v>
      </c>
      <c r="Y7" s="36">
        <v>81.55</v>
      </c>
      <c r="Z7" s="36">
        <v>82.47</v>
      </c>
      <c r="AA7" s="36">
        <v>82.67</v>
      </c>
      <c r="AB7" s="36">
        <v>80.78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189.9</v>
      </c>
      <c r="BF7" s="36">
        <v>218.2</v>
      </c>
      <c r="BG7" s="36">
        <v>0</v>
      </c>
      <c r="BH7" s="36">
        <v>72.53</v>
      </c>
      <c r="BI7" s="36">
        <v>66.77</v>
      </c>
      <c r="BJ7" s="36">
        <v>1316.7</v>
      </c>
      <c r="BK7" s="36">
        <v>1239.2</v>
      </c>
      <c r="BL7" s="36">
        <v>1197.82</v>
      </c>
      <c r="BM7" s="36">
        <v>1126.77</v>
      </c>
      <c r="BN7" s="36">
        <v>1044.8</v>
      </c>
      <c r="BO7" s="36">
        <v>992.47</v>
      </c>
      <c r="BP7" s="36">
        <v>84.35</v>
      </c>
      <c r="BQ7" s="36">
        <v>84.37</v>
      </c>
      <c r="BR7" s="36">
        <v>64.36</v>
      </c>
      <c r="BS7" s="36">
        <v>82.83</v>
      </c>
      <c r="BT7" s="36">
        <v>92.21</v>
      </c>
      <c r="BU7" s="36">
        <v>43.24</v>
      </c>
      <c r="BV7" s="36">
        <v>51.56</v>
      </c>
      <c r="BW7" s="36">
        <v>51.03</v>
      </c>
      <c r="BX7" s="36">
        <v>50.9</v>
      </c>
      <c r="BY7" s="36">
        <v>50.82</v>
      </c>
      <c r="BZ7" s="36">
        <v>51.49</v>
      </c>
      <c r="CA7" s="36">
        <v>150</v>
      </c>
      <c r="CB7" s="36">
        <v>150</v>
      </c>
      <c r="CC7" s="36">
        <v>200.14</v>
      </c>
      <c r="CD7" s="36">
        <v>150</v>
      </c>
      <c r="CE7" s="36">
        <v>150</v>
      </c>
      <c r="CF7" s="36">
        <v>338.76</v>
      </c>
      <c r="CG7" s="36">
        <v>283.26</v>
      </c>
      <c r="CH7" s="36">
        <v>289.60000000000002</v>
      </c>
      <c r="CI7" s="36">
        <v>293.27</v>
      </c>
      <c r="CJ7" s="36">
        <v>300.52</v>
      </c>
      <c r="CK7" s="36">
        <v>295.10000000000002</v>
      </c>
      <c r="CL7" s="36">
        <v>85</v>
      </c>
      <c r="CM7" s="36">
        <v>76.36</v>
      </c>
      <c r="CN7" s="36">
        <v>83.41</v>
      </c>
      <c r="CO7" s="36">
        <v>82.05</v>
      </c>
      <c r="CP7" s="36">
        <v>83.64</v>
      </c>
      <c r="CQ7" s="36">
        <v>44.65</v>
      </c>
      <c r="CR7" s="36">
        <v>55.2</v>
      </c>
      <c r="CS7" s="36">
        <v>54.74</v>
      </c>
      <c r="CT7" s="36">
        <v>53.78</v>
      </c>
      <c r="CU7" s="36">
        <v>53.24</v>
      </c>
      <c r="CV7" s="36">
        <v>53.32</v>
      </c>
      <c r="CW7" s="36">
        <v>86.85</v>
      </c>
      <c r="CX7" s="36">
        <v>86.57</v>
      </c>
      <c r="CY7" s="36">
        <v>86.6</v>
      </c>
      <c r="CZ7" s="36">
        <v>87</v>
      </c>
      <c r="DA7" s="36">
        <v>89.63</v>
      </c>
      <c r="DB7" s="36">
        <v>73.599999999999994</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2016-02-03T09:11:13Z</dcterms:created>
  <dcterms:modified xsi:type="dcterms:W3CDTF">2016-02-16T06:15:34Z</dcterms:modified>
  <cp:category/>
</cp:coreProperties>
</file>