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440" tabRatio="943"/>
  </bookViews>
  <sheets>
    <sheet name="総括表" sheetId="8" r:id="rId1"/>
    <sheet name="収入（特定施設入居者生活介護）" sheetId="23" r:id="rId2"/>
    <sheet name="収入（併設サービス）" sheetId="19" r:id="rId3"/>
    <sheet name="人件費（特定施設・他）" sheetId="11" r:id="rId4"/>
    <sheet name="借入金償還計画表" sheetId="16" r:id="rId5"/>
  </sheets>
  <definedNames>
    <definedName name="_xlnm.Print_Titles" localSheetId="0">総括表!$A:$B</definedName>
    <definedName name="_xlnm.Print_Area" localSheetId="0">総括表!$A$1:$L$24</definedName>
    <definedName name="_xlnm.Print_Titles" localSheetId="3">'人件費（特定施設・他）'!$1:$1</definedName>
    <definedName name="_xlnm.Print_Area" localSheetId="4">借入金償還計画表!$A$1:$J$41</definedName>
    <definedName name="_xlnm.Print_Titles" localSheetId="2">'収入（併設サービス）'!$1:$1</definedName>
    <definedName name="_xlnm.Print_Titles" localSheetId="1">'収入（特定施設入居者生活介護）'!$1:$1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<sst xmlns="http://schemas.openxmlformats.org/spreadsheetml/2006/main" xmlns:r="http://schemas.openxmlformats.org/officeDocument/2006/relationships" count="120" uniqueCount="120">
  <si>
    <t>利子補給　(4)</t>
    <rPh sb="0" eb="2">
      <t>リシ</t>
    </rPh>
    <rPh sb="2" eb="4">
      <t>ホキュウ</t>
    </rPh>
    <phoneticPr fontId="1"/>
  </si>
  <si>
    <t>単位単価</t>
    <rPh sb="0" eb="2">
      <t>タンイ</t>
    </rPh>
    <rPh sb="2" eb="4">
      <t>タンカ</t>
    </rPh>
    <phoneticPr fontId="1"/>
  </si>
  <si>
    <t>その他給与に関する特記事項等</t>
    <rPh sb="2" eb="3">
      <t>タ</t>
    </rPh>
    <rPh sb="3" eb="5">
      <t>キュウヨ</t>
    </rPh>
    <rPh sb="6" eb="7">
      <t>カン</t>
    </rPh>
    <rPh sb="9" eb="11">
      <t>トッキ</t>
    </rPh>
    <rPh sb="11" eb="13">
      <t>ジコウ</t>
    </rPh>
    <rPh sb="13" eb="14">
      <t>トウ</t>
    </rPh>
    <phoneticPr fontId="1"/>
  </si>
  <si>
    <t>　　施設・事業種別：</t>
    <rPh sb="2" eb="4">
      <t>シセツ</t>
    </rPh>
    <rPh sb="5" eb="7">
      <t>ジギョウ</t>
    </rPh>
    <rPh sb="7" eb="9">
      <t>シュベツ</t>
    </rPh>
    <phoneticPr fontId="1"/>
  </si>
  <si>
    <t>（単位：千円）</t>
    <rPh sb="1" eb="3">
      <t>タンイ</t>
    </rPh>
    <rPh sb="4" eb="6">
      <t>センエン</t>
    </rPh>
    <phoneticPr fontId="1"/>
  </si>
  <si>
    <t>借入金元金償還金支出　(6)</t>
    <rPh sb="0" eb="2">
      <t>カリイレ</t>
    </rPh>
    <rPh sb="2" eb="3">
      <t>キン</t>
    </rPh>
    <rPh sb="3" eb="5">
      <t>ガンキン</t>
    </rPh>
    <rPh sb="5" eb="7">
      <t>ショウカン</t>
    </rPh>
    <rPh sb="7" eb="8">
      <t>キン</t>
    </rPh>
    <rPh sb="8" eb="10">
      <t>シシュツ</t>
    </rPh>
    <phoneticPr fontId="1"/>
  </si>
  <si>
    <t>単位/日</t>
    <rPh sb="0" eb="2">
      <t>タンイ</t>
    </rPh>
    <rPh sb="3" eb="4">
      <t>ニチ</t>
    </rPh>
    <phoneticPr fontId="1"/>
  </si>
  <si>
    <t>差引　(7)=(4)-(5)-(6)</t>
    <rPh sb="0" eb="2">
      <t>サシヒキ</t>
    </rPh>
    <phoneticPr fontId="1"/>
  </si>
  <si>
    <t>事業費支出</t>
    <rPh sb="0" eb="3">
      <t>ジギョウヒ</t>
    </rPh>
    <rPh sb="3" eb="5">
      <t>シシュツ</t>
    </rPh>
    <phoneticPr fontId="1"/>
  </si>
  <si>
    <t>D</t>
  </si>
  <si>
    <t>当年度収支差額　計　(8)=(3)+(7)</t>
    <rPh sb="0" eb="1">
      <t>トウ</t>
    </rPh>
    <rPh sb="1" eb="3">
      <t>ネンド</t>
    </rPh>
    <rPh sb="3" eb="5">
      <t>シュウシ</t>
    </rPh>
    <rPh sb="5" eb="7">
      <t>サガク</t>
    </rPh>
    <rPh sb="8" eb="9">
      <t>ケイ</t>
    </rPh>
    <phoneticPr fontId="1"/>
  </si>
  <si>
    <t>*併設するサービス（ショート以外）がある場合のみ収入を入力すること。また、併設サービスが複数ある場合は適宜シートを追加し、総括表に適切に反映させること</t>
    <rPh sb="1" eb="3">
      <t>ヘイセツ</t>
    </rPh>
    <rPh sb="14" eb="16">
      <t>イガイ</t>
    </rPh>
    <rPh sb="20" eb="22">
      <t>バアイ</t>
    </rPh>
    <rPh sb="24" eb="26">
      <t>シュウニュウ</t>
    </rPh>
    <rPh sb="27" eb="29">
      <t>ニュウリョク</t>
    </rPh>
    <rPh sb="37" eb="39">
      <t>ヘイセツ</t>
    </rPh>
    <rPh sb="44" eb="46">
      <t>フクスウ</t>
    </rPh>
    <rPh sb="48" eb="50">
      <t>バアイ</t>
    </rPh>
    <rPh sb="51" eb="53">
      <t>テキギ</t>
    </rPh>
    <rPh sb="57" eb="59">
      <t>ツイカ</t>
    </rPh>
    <rPh sb="61" eb="64">
      <t>ソウカツヒョウ</t>
    </rPh>
    <rPh sb="65" eb="67">
      <t>テキセツ</t>
    </rPh>
    <rPh sb="68" eb="70">
      <t>ハンエイ</t>
    </rPh>
    <phoneticPr fontId="1"/>
  </si>
  <si>
    <t>利用者負担　計</t>
    <rPh sb="0" eb="3">
      <t>リヨウシャ</t>
    </rPh>
    <rPh sb="3" eb="5">
      <t>フタン</t>
    </rPh>
    <rPh sb="6" eb="7">
      <t>ケイ</t>
    </rPh>
    <phoneticPr fontId="1"/>
  </si>
  <si>
    <t>償還計画</t>
    <rPh sb="0" eb="2">
      <t>ショウカン</t>
    </rPh>
    <rPh sb="2" eb="4">
      <t>ケイカク</t>
    </rPh>
    <phoneticPr fontId="1"/>
  </si>
  <si>
    <t>介護職員</t>
    <rPh sb="0" eb="2">
      <t>カイゴ</t>
    </rPh>
    <rPh sb="2" eb="4">
      <t>ショクイン</t>
    </rPh>
    <phoneticPr fontId="1"/>
  </si>
  <si>
    <t>9年目</t>
    <rPh sb="1" eb="3">
      <t>ネンメ</t>
    </rPh>
    <phoneticPr fontId="1"/>
  </si>
  <si>
    <t>借入金利息支出　(5)</t>
    <rPh sb="0" eb="2">
      <t>カリイレ</t>
    </rPh>
    <rPh sb="2" eb="3">
      <t>キン</t>
    </rPh>
    <rPh sb="3" eb="5">
      <t>リソク</t>
    </rPh>
    <rPh sb="5" eb="7">
      <t>シシュツ</t>
    </rPh>
    <phoneticPr fontId="1"/>
  </si>
  <si>
    <t>合計</t>
    <rPh sb="0" eb="2">
      <t>ゴウケイ</t>
    </rPh>
    <phoneticPr fontId="1"/>
  </si>
  <si>
    <t>参考様式第3</t>
    <rPh sb="0" eb="2">
      <t>サンコウ</t>
    </rPh>
    <rPh sb="4" eb="5">
      <t>ダイ</t>
    </rPh>
    <phoneticPr fontId="1"/>
  </si>
  <si>
    <t>支出　合計　(2)</t>
    <rPh sb="0" eb="2">
      <t>シシュツ</t>
    </rPh>
    <rPh sb="3" eb="5">
      <t>ゴウケイ</t>
    </rPh>
    <phoneticPr fontId="1"/>
  </si>
  <si>
    <t>4年目</t>
    <rPh sb="1" eb="3">
      <t>ネンメ</t>
    </rPh>
    <phoneticPr fontId="1"/>
  </si>
  <si>
    <t>収入　合計</t>
    <rPh sb="0" eb="2">
      <t>シュウニュウ</t>
    </rPh>
    <rPh sb="3" eb="5">
      <t>ゴウケイ</t>
    </rPh>
    <phoneticPr fontId="1"/>
  </si>
  <si>
    <t>収支差額　合計　(3)=(1)-(2)</t>
    <rPh sb="0" eb="2">
      <t>シュウシ</t>
    </rPh>
    <rPh sb="2" eb="4">
      <t>サガク</t>
    </rPh>
    <rPh sb="5" eb="7">
      <t>ゴウケイ</t>
    </rPh>
    <phoneticPr fontId="1"/>
  </si>
  <si>
    <t>稼働率</t>
    <rPh sb="0" eb="2">
      <t>カドウ</t>
    </rPh>
    <rPh sb="2" eb="3">
      <t>リツ</t>
    </rPh>
    <phoneticPr fontId="1"/>
  </si>
  <si>
    <t>事務費支出</t>
    <rPh sb="0" eb="3">
      <t>ジムヒ</t>
    </rPh>
    <rPh sb="3" eb="5">
      <t>シシュツ</t>
    </rPh>
    <phoneticPr fontId="1"/>
  </si>
  <si>
    <t>法人名：</t>
    <rPh sb="0" eb="2">
      <t>ホウジン</t>
    </rPh>
    <rPh sb="2" eb="3">
      <t>メイ</t>
    </rPh>
    <phoneticPr fontId="1"/>
  </si>
  <si>
    <t>常勤職員</t>
    <rPh sb="0" eb="2">
      <t>ジョウキン</t>
    </rPh>
    <rPh sb="2" eb="4">
      <t>ショクイン</t>
    </rPh>
    <phoneticPr fontId="1"/>
  </si>
  <si>
    <t>定員</t>
    <rPh sb="0" eb="2">
      <t>テイイン</t>
    </rPh>
    <phoneticPr fontId="1"/>
  </si>
  <si>
    <t>管理者</t>
    <rPh sb="0" eb="3">
      <t>カンリシャ</t>
    </rPh>
    <phoneticPr fontId="1"/>
  </si>
  <si>
    <t>要介護５</t>
    <rPh sb="0" eb="3">
      <t>ヨウカイゴ</t>
    </rPh>
    <phoneticPr fontId="1"/>
  </si>
  <si>
    <t>B</t>
  </si>
  <si>
    <t>要介護１</t>
    <rPh sb="0" eb="3">
      <t>ヨウカイゴ</t>
    </rPh>
    <phoneticPr fontId="1"/>
  </si>
  <si>
    <t>償還
年次</t>
  </si>
  <si>
    <t>要介護２</t>
    <rPh sb="0" eb="3">
      <t>ヨウカイゴ</t>
    </rPh>
    <phoneticPr fontId="1"/>
  </si>
  <si>
    <t>8年目</t>
    <rPh sb="1" eb="3">
      <t>ネンメ</t>
    </rPh>
    <phoneticPr fontId="1"/>
  </si>
  <si>
    <t>左に対する財源別充当額</t>
  </si>
  <si>
    <t>年間給与総額</t>
    <rPh sb="0" eb="2">
      <t>ネンカン</t>
    </rPh>
    <rPh sb="2" eb="4">
      <t>キュウヨ</t>
    </rPh>
    <rPh sb="4" eb="6">
      <t>ソウガク</t>
    </rPh>
    <phoneticPr fontId="1"/>
  </si>
  <si>
    <t>要介護３</t>
    <rPh sb="0" eb="3">
      <t>ヨウカイゴ</t>
    </rPh>
    <phoneticPr fontId="1"/>
  </si>
  <si>
    <t>食費</t>
    <rPh sb="0" eb="2">
      <t>ショクヒ</t>
    </rPh>
    <phoneticPr fontId="1"/>
  </si>
  <si>
    <t>事務員</t>
    <rPh sb="0" eb="3">
      <t>ジムイン</t>
    </rPh>
    <phoneticPr fontId="1"/>
  </si>
  <si>
    <t>栄養士</t>
    <rPh sb="0" eb="3">
      <t>エイヨウシ</t>
    </rPh>
    <phoneticPr fontId="1"/>
  </si>
  <si>
    <t>G</t>
  </si>
  <si>
    <t>要介護４</t>
    <rPh sb="0" eb="3">
      <t>ヨウカイゴ</t>
    </rPh>
    <phoneticPr fontId="1"/>
  </si>
  <si>
    <t>日常生活費</t>
    <rPh sb="0" eb="2">
      <t>ニチジョウ</t>
    </rPh>
    <rPh sb="2" eb="5">
      <t>セイカツヒ</t>
    </rPh>
    <phoneticPr fontId="1"/>
  </si>
  <si>
    <t>職　種</t>
    <rPh sb="0" eb="1">
      <t>ショク</t>
    </rPh>
    <rPh sb="2" eb="3">
      <t>タネ</t>
    </rPh>
    <phoneticPr fontId="1"/>
  </si>
  <si>
    <t>年度</t>
    <rPh sb="0" eb="2">
      <t>ネンド</t>
    </rPh>
    <phoneticPr fontId="1"/>
  </si>
  <si>
    <t>一人あたり
月額基本給</t>
    <rPh sb="0" eb="2">
      <t>ヒトリ</t>
    </rPh>
    <rPh sb="6" eb="8">
      <t>ゲツガク</t>
    </rPh>
    <rPh sb="8" eb="11">
      <t>キホンキュウ</t>
    </rPh>
    <phoneticPr fontId="1"/>
  </si>
  <si>
    <t>介護報酬</t>
    <rPh sb="0" eb="2">
      <t>カイゴ</t>
    </rPh>
    <rPh sb="2" eb="4">
      <t>ホウシュウ</t>
    </rPh>
    <phoneticPr fontId="1"/>
  </si>
  <si>
    <t>一人あたり
月額諸手当</t>
    <rPh sb="0" eb="2">
      <t>ヒトリ</t>
    </rPh>
    <rPh sb="6" eb="8">
      <t>ゲツガク</t>
    </rPh>
    <rPh sb="8" eb="11">
      <t>ショテアテ</t>
    </rPh>
    <phoneticPr fontId="1"/>
  </si>
  <si>
    <t>一人あたり
年間賞与</t>
    <rPh sb="0" eb="2">
      <t>ヒトリ</t>
    </rPh>
    <rPh sb="6" eb="8">
      <t>ネンカン</t>
    </rPh>
    <rPh sb="8" eb="10">
      <t>ショウヨ</t>
    </rPh>
    <phoneticPr fontId="1"/>
  </si>
  <si>
    <t>収入　合計　(1)</t>
    <rPh sb="0" eb="2">
      <t>シュウニュウ</t>
    </rPh>
    <rPh sb="3" eb="5">
      <t>ゴウケイ</t>
    </rPh>
    <phoneticPr fontId="1"/>
  </si>
  <si>
    <t>一人あたり
年間給与</t>
    <rPh sb="0" eb="2">
      <t>ヒトリ</t>
    </rPh>
    <rPh sb="6" eb="8">
      <t>ネンカン</t>
    </rPh>
    <rPh sb="8" eb="10">
      <t>キュウヨ</t>
    </rPh>
    <phoneticPr fontId="1"/>
  </si>
  <si>
    <t>F</t>
  </si>
  <si>
    <t>元金均等　元利均等</t>
    <rPh sb="0" eb="2">
      <t>ガンキン</t>
    </rPh>
    <rPh sb="2" eb="4">
      <t>キントウ</t>
    </rPh>
    <rPh sb="5" eb="7">
      <t>ガンリ</t>
    </rPh>
    <rPh sb="7" eb="9">
      <t>キントウ</t>
    </rPh>
    <phoneticPr fontId="1"/>
  </si>
  <si>
    <t>職種別
年間給与額</t>
    <rPh sb="0" eb="3">
      <t>ショクシュベツ</t>
    </rPh>
    <rPh sb="4" eb="6">
      <t>ネンカン</t>
    </rPh>
    <rPh sb="6" eb="8">
      <t>キュウヨ</t>
    </rPh>
    <rPh sb="8" eb="9">
      <t>ガク</t>
    </rPh>
    <phoneticPr fontId="1"/>
  </si>
  <si>
    <t>備考</t>
    <rPh sb="0" eb="2">
      <t>ビコウ</t>
    </rPh>
    <phoneticPr fontId="1"/>
  </si>
  <si>
    <t>円/日</t>
    <rPh sb="0" eb="1">
      <t>エン</t>
    </rPh>
    <rPh sb="2" eb="3">
      <t>ニチ</t>
    </rPh>
    <phoneticPr fontId="1"/>
  </si>
  <si>
    <t>C</t>
  </si>
  <si>
    <t>E=(B+C)*12+D</t>
  </si>
  <si>
    <t>借入額（千円）</t>
    <rPh sb="0" eb="2">
      <t>カリイレ</t>
    </rPh>
    <rPh sb="2" eb="3">
      <t>ガク</t>
    </rPh>
    <rPh sb="4" eb="5">
      <t>セン</t>
    </rPh>
    <rPh sb="5" eb="6">
      <t>エン</t>
    </rPh>
    <phoneticPr fontId="1"/>
  </si>
  <si>
    <t>償還額</t>
    <rPh sb="0" eb="2">
      <t>ショウカン</t>
    </rPh>
    <rPh sb="2" eb="3">
      <t>ガク</t>
    </rPh>
    <phoneticPr fontId="1"/>
  </si>
  <si>
    <t>F=E×A</t>
  </si>
  <si>
    <t>※調理業務を委託する場合には、調理員等の欄は記入しないこと。</t>
    <rPh sb="1" eb="3">
      <t>チョウリ</t>
    </rPh>
    <rPh sb="3" eb="5">
      <t>ギョウム</t>
    </rPh>
    <rPh sb="6" eb="8">
      <t>イタク</t>
    </rPh>
    <rPh sb="10" eb="12">
      <t>バアイ</t>
    </rPh>
    <rPh sb="15" eb="18">
      <t>チョウリイン</t>
    </rPh>
    <rPh sb="18" eb="19">
      <t>トウ</t>
    </rPh>
    <rPh sb="20" eb="21">
      <t>ラン</t>
    </rPh>
    <rPh sb="22" eb="24">
      <t>キニュウ</t>
    </rPh>
    <phoneticPr fontId="1"/>
  </si>
  <si>
    <t>生活相談員</t>
    <rPh sb="0" eb="2">
      <t>セイカツ</t>
    </rPh>
    <rPh sb="2" eb="5">
      <t>ソウダンイン</t>
    </rPh>
    <phoneticPr fontId="1"/>
  </si>
  <si>
    <t>非常勤(人)A</t>
    <rPh sb="0" eb="3">
      <t>ヒジョウキン</t>
    </rPh>
    <rPh sb="4" eb="5">
      <t>ニン</t>
    </rPh>
    <phoneticPr fontId="1"/>
  </si>
  <si>
    <t>資金収支計算書・積算根拠（人件費）</t>
    <rPh sb="0" eb="2">
      <t>シキン</t>
    </rPh>
    <rPh sb="2" eb="4">
      <t>シュウシ</t>
    </rPh>
    <rPh sb="4" eb="7">
      <t>ケイサンショ</t>
    </rPh>
    <rPh sb="8" eb="10">
      <t>セキサン</t>
    </rPh>
    <rPh sb="10" eb="12">
      <t>コンキョ</t>
    </rPh>
    <rPh sb="13" eb="16">
      <t>ジンケンヒ</t>
    </rPh>
    <phoneticPr fontId="1"/>
  </si>
  <si>
    <t>看護職員</t>
    <rPh sb="0" eb="2">
      <t>カンゴ</t>
    </rPh>
    <rPh sb="2" eb="4">
      <t>ショクイン</t>
    </rPh>
    <phoneticPr fontId="1"/>
  </si>
  <si>
    <t>調理員等</t>
    <rPh sb="0" eb="2">
      <t>チョウリ</t>
    </rPh>
    <rPh sb="2" eb="3">
      <t>イン</t>
    </rPh>
    <rPh sb="3" eb="4">
      <t>トウ</t>
    </rPh>
    <phoneticPr fontId="1"/>
  </si>
  <si>
    <t>法定福利費</t>
    <rPh sb="0" eb="2">
      <t>ホウテイ</t>
    </rPh>
    <rPh sb="2" eb="4">
      <t>フクリ</t>
    </rPh>
    <rPh sb="4" eb="5">
      <t>ヒ</t>
    </rPh>
    <phoneticPr fontId="1"/>
  </si>
  <si>
    <t>人件費総額</t>
    <rPh sb="0" eb="3">
      <t>ジンケンヒ</t>
    </rPh>
    <rPh sb="3" eb="5">
      <t>ソウガク</t>
    </rPh>
    <phoneticPr fontId="1"/>
  </si>
  <si>
    <t>据置期間（年）</t>
    <rPh sb="0" eb="2">
      <t>スエオキ</t>
    </rPh>
    <rPh sb="2" eb="4">
      <t>キカン</t>
    </rPh>
    <rPh sb="5" eb="6">
      <t>ネン</t>
    </rPh>
    <phoneticPr fontId="1"/>
  </si>
  <si>
    <t>H=F+G</t>
  </si>
  <si>
    <t>非常勤職員</t>
    <rPh sb="0" eb="3">
      <t>ヒジョウキン</t>
    </rPh>
    <rPh sb="3" eb="5">
      <t>ショクイン</t>
    </rPh>
    <phoneticPr fontId="1"/>
  </si>
  <si>
    <t>利用者負担</t>
    <rPh sb="0" eb="3">
      <t>リヨウシャ</t>
    </rPh>
    <rPh sb="3" eb="5">
      <t>フタン</t>
    </rPh>
    <phoneticPr fontId="1"/>
  </si>
  <si>
    <t>収入</t>
    <rPh sb="0" eb="2">
      <t>シュウニュウ</t>
    </rPh>
    <phoneticPr fontId="1"/>
  </si>
  <si>
    <t>支出</t>
    <rPh sb="0" eb="2">
      <t>シシュツ</t>
    </rPh>
    <phoneticPr fontId="1"/>
  </si>
  <si>
    <t>介護報酬計</t>
    <rPh sb="0" eb="2">
      <t>カイゴ</t>
    </rPh>
    <rPh sb="2" eb="4">
      <t>ホウシュウ</t>
    </rPh>
    <rPh sb="4" eb="5">
      <t>ケイ</t>
    </rPh>
    <phoneticPr fontId="1"/>
  </si>
  <si>
    <t>利用者負担計</t>
    <rPh sb="0" eb="3">
      <t>リヨウシャ</t>
    </rPh>
    <rPh sb="3" eb="5">
      <t>フタン</t>
    </rPh>
    <rPh sb="5" eb="6">
      <t>ケイ</t>
    </rPh>
    <phoneticPr fontId="1"/>
  </si>
  <si>
    <t>（加算）</t>
    <rPh sb="1" eb="3">
      <t>カサン</t>
    </rPh>
    <phoneticPr fontId="1"/>
  </si>
  <si>
    <t>その他</t>
    <rPh sb="2" eb="3">
      <t>タ</t>
    </rPh>
    <phoneticPr fontId="1"/>
  </si>
  <si>
    <t>特定施設入居者生活介護（併設サービス）</t>
    <rPh sb="0" eb="2">
      <t>トクテイ</t>
    </rPh>
    <rPh sb="2" eb="4">
      <t>シセツ</t>
    </rPh>
    <rPh sb="4" eb="7">
      <t>ニュウキョシャ</t>
    </rPh>
    <rPh sb="7" eb="9">
      <t>セイカツ</t>
    </rPh>
    <rPh sb="9" eb="11">
      <t>カイゴ</t>
    </rPh>
    <rPh sb="12" eb="14">
      <t>ヘイセツ</t>
    </rPh>
    <phoneticPr fontId="1"/>
  </si>
  <si>
    <t>累積収支差額　計　(9)=(8)+前年度(9)</t>
    <rPh sb="0" eb="2">
      <t>ルイセキ</t>
    </rPh>
    <rPh sb="2" eb="4">
      <t>シュウシ</t>
    </rPh>
    <rPh sb="4" eb="6">
      <t>サガク</t>
    </rPh>
    <rPh sb="7" eb="8">
      <t>ケイ</t>
    </rPh>
    <rPh sb="17" eb="20">
      <t>ゼンネンド</t>
    </rPh>
    <phoneticPr fontId="1"/>
  </si>
  <si>
    <t>借入条件</t>
    <rPh sb="0" eb="2">
      <t>カリイレ</t>
    </rPh>
    <rPh sb="2" eb="4">
      <t>ジョウケン</t>
    </rPh>
    <phoneticPr fontId="23"/>
  </si>
  <si>
    <t>償還期間（年）</t>
    <rPh sb="0" eb="2">
      <t>ショウカン</t>
    </rPh>
    <rPh sb="2" eb="4">
      <t>キカン</t>
    </rPh>
    <rPh sb="5" eb="6">
      <t>ネン</t>
    </rPh>
    <phoneticPr fontId="1"/>
  </si>
  <si>
    <t>機能訓練
指導員</t>
    <rPh sb="0" eb="2">
      <t>キノウ</t>
    </rPh>
    <rPh sb="2" eb="4">
      <t>クンレン</t>
    </rPh>
    <rPh sb="5" eb="8">
      <t>シドウイン</t>
    </rPh>
    <phoneticPr fontId="1"/>
  </si>
  <si>
    <t>予定利率（%）</t>
    <rPh sb="0" eb="2">
      <t>ヨテイ</t>
    </rPh>
    <rPh sb="2" eb="4">
      <t>リリツ</t>
    </rPh>
    <phoneticPr fontId="1"/>
  </si>
  <si>
    <t>利息</t>
    <rPh sb="0" eb="2">
      <t>リソク</t>
    </rPh>
    <phoneticPr fontId="1"/>
  </si>
  <si>
    <t>元金</t>
    <rPh sb="0" eb="2">
      <t>ガンキン</t>
    </rPh>
    <phoneticPr fontId="1"/>
  </si>
  <si>
    <t>残額</t>
    <rPh sb="0" eb="2">
      <t>ザンガク</t>
    </rPh>
    <phoneticPr fontId="1"/>
  </si>
  <si>
    <t>（贈与者別・財源別に記入してください。）</t>
    <rPh sb="1" eb="4">
      <t>ゾウヨシャ</t>
    </rPh>
    <phoneticPr fontId="23"/>
  </si>
  <si>
    <t>返済方法</t>
    <rPh sb="0" eb="2">
      <t>ヘンサイ</t>
    </rPh>
    <rPh sb="2" eb="4">
      <t>ホウホウ</t>
    </rPh>
    <phoneticPr fontId="1"/>
  </si>
  <si>
    <t>単位：千円</t>
    <rPh sb="0" eb="2">
      <t>タンイ</t>
    </rPh>
    <rPh sb="3" eb="4">
      <t>セン</t>
    </rPh>
    <rPh sb="4" eb="5">
      <t>エン</t>
    </rPh>
    <phoneticPr fontId="23"/>
  </si>
  <si>
    <t>サービス種別</t>
    <rPh sb="4" eb="6">
      <t>シュベツ</t>
    </rPh>
    <phoneticPr fontId="1"/>
  </si>
  <si>
    <t>*併設サービスが複数ある場合は適切に反映されるよう適宜計算式を修正すること</t>
    <rPh sb="8" eb="10">
      <t>フクスウ</t>
    </rPh>
    <rPh sb="12" eb="14">
      <t>バアイ</t>
    </rPh>
    <rPh sb="15" eb="17">
      <t>テキセツ</t>
    </rPh>
    <rPh sb="18" eb="20">
      <t>ハンエイ</t>
    </rPh>
    <rPh sb="25" eb="27">
      <t>テキギ</t>
    </rPh>
    <rPh sb="27" eb="29">
      <t>ケイサン</t>
    </rPh>
    <rPh sb="29" eb="30">
      <t>シキ</t>
    </rPh>
    <rPh sb="31" eb="33">
      <t>シュウセイ</t>
    </rPh>
    <phoneticPr fontId="1"/>
  </si>
  <si>
    <t>介護支援
専門員</t>
    <rPh sb="0" eb="2">
      <t>カイゴ</t>
    </rPh>
    <rPh sb="2" eb="4">
      <t>シエン</t>
    </rPh>
    <rPh sb="5" eb="8">
      <t>センモンイン</t>
    </rPh>
    <phoneticPr fontId="1"/>
  </si>
  <si>
    <t>法人：</t>
    <rPh sb="0" eb="2">
      <t>ホウジン</t>
    </rPh>
    <phoneticPr fontId="1"/>
  </si>
  <si>
    <t>居住費</t>
    <rPh sb="0" eb="2">
      <t>キョジュウ</t>
    </rPh>
    <rPh sb="2" eb="3">
      <t>ヒ</t>
    </rPh>
    <phoneticPr fontId="1"/>
  </si>
  <si>
    <t xml:space="preserve"> </t>
  </si>
  <si>
    <t>特定施設入居者生活介護</t>
    <rPh sb="0" eb="2">
      <t>トクテイ</t>
    </rPh>
    <rPh sb="2" eb="4">
      <t>シセツ</t>
    </rPh>
    <rPh sb="4" eb="7">
      <t>ニュウキョシャ</t>
    </rPh>
    <rPh sb="7" eb="9">
      <t>セイカツ</t>
    </rPh>
    <rPh sb="9" eb="11">
      <t>カイゴ</t>
    </rPh>
    <phoneticPr fontId="1"/>
  </si>
  <si>
    <t>要支援２</t>
    <rPh sb="0" eb="3">
      <t>ヨウシエン</t>
    </rPh>
    <phoneticPr fontId="1"/>
  </si>
  <si>
    <t>介護報酬計（年）</t>
    <rPh sb="0" eb="2">
      <t>カイゴ</t>
    </rPh>
    <rPh sb="2" eb="4">
      <t>ホウシュウ</t>
    </rPh>
    <rPh sb="4" eb="5">
      <t>ケイ</t>
    </rPh>
    <rPh sb="6" eb="7">
      <t>ネン</t>
    </rPh>
    <phoneticPr fontId="1"/>
  </si>
  <si>
    <t>利用者負担　計（年）</t>
    <rPh sb="0" eb="3">
      <t>リヨウシャ</t>
    </rPh>
    <rPh sb="3" eb="5">
      <t>フタン</t>
    </rPh>
    <rPh sb="6" eb="7">
      <t>ケイ</t>
    </rPh>
    <rPh sb="8" eb="9">
      <t>ネン</t>
    </rPh>
    <phoneticPr fontId="1"/>
  </si>
  <si>
    <t>収入（年）　合計</t>
    <rPh sb="0" eb="2">
      <t>シュウニュウ</t>
    </rPh>
    <rPh sb="3" eb="4">
      <t>ネン</t>
    </rPh>
    <rPh sb="6" eb="8">
      <t>ゴウケイ</t>
    </rPh>
    <phoneticPr fontId="1"/>
  </si>
  <si>
    <t>要支援１</t>
    <rPh sb="0" eb="3">
      <t>ヨウシエン</t>
    </rPh>
    <phoneticPr fontId="1"/>
  </si>
  <si>
    <t>併設サービス（〇〇〇）</t>
    <rPh sb="0" eb="2">
      <t>ヘイセツ</t>
    </rPh>
    <phoneticPr fontId="1"/>
  </si>
  <si>
    <t>特定施設</t>
    <rPh sb="0" eb="2">
      <t>トクテイ</t>
    </rPh>
    <rPh sb="2" eb="4">
      <t>シセツ</t>
    </rPh>
    <phoneticPr fontId="1"/>
  </si>
  <si>
    <t>資金収支計算書（総括表）</t>
    <rPh sb="0" eb="2">
      <t>シキン</t>
    </rPh>
    <rPh sb="6" eb="7">
      <t>ショ</t>
    </rPh>
    <rPh sb="8" eb="10">
      <t>ソウカツ</t>
    </rPh>
    <rPh sb="10" eb="11">
      <t>ヒョウ</t>
    </rPh>
    <phoneticPr fontId="1"/>
  </si>
  <si>
    <t>初年度</t>
    <rPh sb="0" eb="3">
      <t>ショネンド</t>
    </rPh>
    <phoneticPr fontId="1"/>
  </si>
  <si>
    <t>2年目</t>
    <rPh sb="1" eb="3">
      <t>ネンメ</t>
    </rPh>
    <phoneticPr fontId="1"/>
  </si>
  <si>
    <t>3年目</t>
    <rPh sb="1" eb="3">
      <t>ネンメ</t>
    </rPh>
    <phoneticPr fontId="1"/>
  </si>
  <si>
    <t>5年目</t>
    <rPh sb="1" eb="3">
      <t>ネンメ</t>
    </rPh>
    <phoneticPr fontId="1"/>
  </si>
  <si>
    <t>6年目</t>
    <rPh sb="1" eb="3">
      <t>ネンメ</t>
    </rPh>
    <phoneticPr fontId="1"/>
  </si>
  <si>
    <t>7年目</t>
    <rPh sb="1" eb="3">
      <t>ネンメ</t>
    </rPh>
    <phoneticPr fontId="1"/>
  </si>
  <si>
    <t>10年目</t>
    <rPh sb="2" eb="4">
      <t>ネンメ</t>
    </rPh>
    <phoneticPr fontId="1"/>
  </si>
  <si>
    <t>常　勤(人)A</t>
    <rPh sb="0" eb="1">
      <t>ツネ</t>
    </rPh>
    <rPh sb="2" eb="3">
      <t>ツトム</t>
    </rPh>
    <rPh sb="4" eb="5">
      <t>ニン</t>
    </rPh>
    <phoneticPr fontId="1"/>
  </si>
  <si>
    <t>　計（人） A</t>
    <rPh sb="1" eb="2">
      <t>ケイ</t>
    </rPh>
    <rPh sb="3" eb="4">
      <t>ニン</t>
    </rPh>
    <phoneticPr fontId="1"/>
  </si>
  <si>
    <t>資金収支計算書・積算根拠（収入）</t>
    <rPh sb="0" eb="2">
      <t>シキン</t>
    </rPh>
    <rPh sb="6" eb="7">
      <t>ショ</t>
    </rPh>
    <rPh sb="8" eb="10">
      <t>セキサン</t>
    </rPh>
    <rPh sb="10" eb="12">
      <t>コンキョ</t>
    </rPh>
    <rPh sb="13" eb="15">
      <t>シュウニュウ</t>
    </rPh>
    <phoneticPr fontId="1"/>
  </si>
  <si>
    <t>借入先：</t>
    <rPh sb="0" eb="1">
      <t>シャク</t>
    </rPh>
    <rPh sb="1" eb="2">
      <t>ニュウ</t>
    </rPh>
    <rPh sb="2" eb="3">
      <t>サキ</t>
    </rPh>
    <phoneticPr fontId="1"/>
  </si>
  <si>
    <t>資金収支計算書・積算根拠（借入金償還計画表）</t>
    <rPh sb="8" eb="10">
      <t>セキサン</t>
    </rPh>
    <rPh sb="10" eb="12">
      <t>コンキョ</t>
    </rPh>
    <rPh sb="13" eb="15">
      <t>カリイレ</t>
    </rPh>
    <phoneticPr fontId="23"/>
  </si>
  <si>
    <t>※人件費、事務費及び事業費は、社会福祉法人会計基準の勘定科目を参考に算定すること。</t>
    <rPh sb="1" eb="4">
      <t>ジンケンヒ</t>
    </rPh>
    <rPh sb="5" eb="8">
      <t>ジムヒ</t>
    </rPh>
    <rPh sb="8" eb="9">
      <t>オヨ</t>
    </rPh>
    <rPh sb="10" eb="13">
      <t>ジギョウヒ</t>
    </rPh>
    <rPh sb="15" eb="17">
      <t>シャカイ</t>
    </rPh>
    <rPh sb="17" eb="19">
      <t>フクシ</t>
    </rPh>
    <rPh sb="19" eb="21">
      <t>ホウジン</t>
    </rPh>
    <rPh sb="21" eb="23">
      <t>カイケイ</t>
    </rPh>
    <rPh sb="23" eb="25">
      <t>キジュン</t>
    </rPh>
    <rPh sb="26" eb="28">
      <t>カンジョウ</t>
    </rPh>
    <rPh sb="28" eb="30">
      <t>カモク</t>
    </rPh>
    <rPh sb="31" eb="33">
      <t>サンコウ</t>
    </rPh>
    <rPh sb="34" eb="36">
      <t>サンテイ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</si>
</sst>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0&quot;円&quot;"/>
    <numFmt numFmtId="176" formatCode="#,##0;&quot;△ &quot;#,##0"/>
    <numFmt numFmtId="180" formatCode="#,##0_ "/>
    <numFmt numFmtId="181" formatCode="#,##0_ ;[Red]\-#,##0\ "/>
    <numFmt numFmtId="179" formatCode="0&quot;人&quot;"/>
    <numFmt numFmtId="177" formatCode="0000&quot;年度&quot;"/>
  </numFmts>
  <fonts count="24">
    <font>
      <sz val="10"/>
      <color auto="1"/>
      <name val="ＭＳ Ｐゴシック"/>
      <family val="3"/>
    </font>
    <font>
      <sz val="6"/>
      <color auto="1"/>
      <name val="ＭＳ Ｐゴシック"/>
      <family val="3"/>
    </font>
    <font>
      <sz val="10"/>
      <color auto="1"/>
      <name val="ＭＳ Ｐゴシック"/>
      <family val="3"/>
    </font>
    <font>
      <sz val="8"/>
      <color auto="1"/>
      <name val="HGSｺﾞｼｯｸM"/>
      <family val="3"/>
    </font>
    <font>
      <sz val="14"/>
      <color auto="1"/>
      <name val="HGSｺﾞｼｯｸM"/>
      <family val="3"/>
    </font>
    <font>
      <sz val="11"/>
      <color auto="1"/>
      <name val="HGSｺﾞｼｯｸM"/>
      <family val="3"/>
    </font>
    <font>
      <b/>
      <sz val="11"/>
      <color auto="1"/>
      <name val="HGSｺﾞｼｯｸM"/>
      <family val="3"/>
    </font>
    <font>
      <sz val="12"/>
      <color auto="1"/>
      <name val="HGSｺﾞｼｯｸM"/>
      <family val="3"/>
    </font>
    <font>
      <b/>
      <sz val="14"/>
      <color auto="1"/>
      <name val="HGSｺﾞｼｯｸM"/>
      <family val="3"/>
    </font>
    <font>
      <b/>
      <sz val="8"/>
      <color auto="1"/>
      <name val="HGSｺﾞｼｯｸM"/>
      <family val="3"/>
    </font>
    <font>
      <sz val="11"/>
      <color indexed="10"/>
      <name val="HGSｺﾞｼｯｸM"/>
      <family val="3"/>
    </font>
    <font>
      <b/>
      <sz val="11"/>
      <color indexed="10"/>
      <name val="HGSｺﾞｼｯｸM"/>
      <family val="3"/>
    </font>
    <font>
      <sz val="8"/>
      <color indexed="10"/>
      <name val="HGSｺﾞｼｯｸM"/>
      <family val="3"/>
    </font>
    <font>
      <b/>
      <sz val="14"/>
      <color theme="1"/>
      <name val="HGSｺﾞｼｯｸM"/>
      <family val="3"/>
    </font>
    <font>
      <sz val="10"/>
      <color auto="1"/>
      <name val="HGSｺﾞｼｯｸM"/>
      <family val="3"/>
    </font>
    <font>
      <sz val="9"/>
      <color auto="1"/>
      <name val="HGSｺﾞｼｯｸM"/>
      <family val="3"/>
    </font>
    <font>
      <sz val="11"/>
      <color auto="1"/>
      <name val="ＭＳ ゴシック"/>
      <family val="3"/>
    </font>
    <font>
      <sz val="8"/>
      <color auto="1"/>
      <name val="ＭＳ ゴシック"/>
      <family val="3"/>
    </font>
    <font>
      <b/>
      <sz val="14"/>
      <color auto="1"/>
      <name val="ＭＳ ゴシック"/>
      <family val="3"/>
    </font>
    <font>
      <sz val="10"/>
      <color auto="1"/>
      <name val="ＭＳ ゴシック"/>
      <family val="3"/>
    </font>
    <font>
      <sz val="14"/>
      <color auto="1"/>
      <name val="ＭＳ Ｐゴシック"/>
      <family val="3"/>
    </font>
    <font>
      <sz val="9"/>
      <color auto="1"/>
      <name val="ＭＳ ゴシック"/>
      <family val="3"/>
    </font>
    <font>
      <i/>
      <sz val="9"/>
      <color auto="1"/>
      <name val="ＭＳ ゴシック"/>
      <family val="3"/>
    </font>
    <font>
      <sz val="6"/>
      <color auto="1"/>
      <name val="ＭＳ 明朝"/>
      <family val="1"/>
    </font>
  </fonts>
  <fills count="6">
    <fill>
      <patternFill patternType="none"/>
    </fill>
    <fill>
      <patternFill patternType="gray125"/>
    </fill>
    <fill>
      <patternFill patternType="solid">
        <fgColor theme="0" tint="-0.15"/>
        <bgColor indexed="64"/>
      </patternFill>
    </fill>
    <fill>
      <patternFill patternType="solid">
        <fgColor theme="8" tint="0.8"/>
        <bgColor indexed="64"/>
      </patternFill>
    </fill>
    <fill>
      <patternFill patternType="solid">
        <fgColor theme="4" tint="0.8"/>
        <bgColor indexed="64"/>
      </patternFill>
    </fill>
    <fill>
      <patternFill patternType="solid">
        <fgColor indexed="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diagonalDown="1">
      <left style="hair">
        <color indexed="64"/>
      </left>
      <right style="hair">
        <color indexed="64"/>
      </right>
      <top style="hair">
        <color indexed="64"/>
      </top>
      <bottom style="thin">
        <color indexed="64"/>
      </bottom>
      <diagonal style="hair">
        <color indexed="64"/>
      </diagonal>
    </border>
    <border diagonalDown="1">
      <left style="hair">
        <color indexed="64"/>
      </left>
      <right/>
      <top style="thin">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diagonalDown="1">
      <left/>
      <right style="hair">
        <color indexed="64"/>
      </right>
      <top style="thin">
        <color indexed="64"/>
      </top>
      <bottom style="thin">
        <color indexed="64"/>
      </bottom>
      <diagonal style="hair">
        <color indexed="64"/>
      </diagonal>
    </border>
    <border>
      <left style="thin">
        <color indexed="64"/>
      </left>
      <right style="thin">
        <color indexed="64"/>
      </right>
      <top style="hair">
        <color indexed="64"/>
      </top>
      <bottom/>
      <diagonal/>
    </border>
    <border diagonalDown="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14">
    <xf numFmtId="0" fontId="0" fillId="0" borderId="0" xfId="0">
      <alignment vertical="center"/>
    </xf>
    <xf numFmtId="38" fontId="3" fillId="0" borderId="0" xfId="1" applyFont="1">
      <alignment vertical="center"/>
    </xf>
    <xf numFmtId="176" fontId="3" fillId="0" borderId="0" xfId="1" applyNumberFormat="1" applyFont="1">
      <alignment vertical="center"/>
    </xf>
    <xf numFmtId="38" fontId="4" fillId="0" borderId="0" xfId="1" applyFont="1" applyAlignment="1">
      <alignment vertical="center" wrapText="1"/>
    </xf>
    <xf numFmtId="38" fontId="5" fillId="0" borderId="0" xfId="1" applyFont="1" applyAlignment="1">
      <alignment horizontal="left" vertical="center"/>
    </xf>
    <xf numFmtId="38" fontId="5" fillId="0" borderId="1" xfId="1" applyFont="1" applyBorder="1" applyAlignment="1">
      <alignment horizontal="center" vertical="center"/>
    </xf>
    <xf numFmtId="38" fontId="6" fillId="0" borderId="1" xfId="1" applyFont="1" applyBorder="1" applyAlignment="1">
      <alignment horizontal="center" vertical="center" textRotation="255"/>
    </xf>
    <xf numFmtId="38" fontId="6" fillId="0" borderId="2" xfId="1" applyFont="1" applyBorder="1" applyAlignment="1">
      <alignment horizontal="center" vertical="center" textRotation="255"/>
    </xf>
    <xf numFmtId="38" fontId="6" fillId="0" borderId="3" xfId="1" applyFont="1" applyBorder="1" applyAlignment="1">
      <alignment horizontal="center" vertical="center" textRotation="255"/>
    </xf>
    <xf numFmtId="38" fontId="6" fillId="0" borderId="4" xfId="1" applyFont="1" applyBorder="1" applyAlignment="1">
      <alignment horizontal="right" vertical="center"/>
    </xf>
    <xf numFmtId="38" fontId="6" fillId="0" borderId="5" xfId="1" applyFont="1" applyBorder="1" applyAlignment="1">
      <alignment horizontal="center" vertical="center" textRotation="255"/>
    </xf>
    <xf numFmtId="38" fontId="6" fillId="0" borderId="6" xfId="1" applyFont="1" applyBorder="1" applyAlignment="1">
      <alignment horizontal="center" vertical="center" textRotation="255"/>
    </xf>
    <xf numFmtId="38" fontId="6" fillId="0" borderId="7" xfId="1" applyFont="1" applyBorder="1" applyAlignment="1">
      <alignment horizontal="center" vertical="center" textRotation="255"/>
    </xf>
    <xf numFmtId="38" fontId="6" fillId="0" borderId="8" xfId="1" applyFont="1" applyBorder="1" applyAlignment="1">
      <alignment horizontal="right" vertical="center"/>
    </xf>
    <xf numFmtId="38" fontId="5" fillId="0" borderId="0" xfId="1" applyFont="1">
      <alignment vertical="center"/>
    </xf>
    <xf numFmtId="38" fontId="3" fillId="0" borderId="0" xfId="1" applyFont="1" applyBorder="1">
      <alignment vertical="center"/>
    </xf>
    <xf numFmtId="38" fontId="6" fillId="0" borderId="1" xfId="1" applyFont="1" applyBorder="1" applyAlignment="1">
      <alignment vertical="center"/>
    </xf>
    <xf numFmtId="38" fontId="5" fillId="0" borderId="1" xfId="1" applyFont="1" applyBorder="1" applyAlignment="1">
      <alignment horizontal="left" vertical="center" indent="2"/>
    </xf>
    <xf numFmtId="38" fontId="5" fillId="0" borderId="1" xfId="1" applyFont="1" applyBorder="1" applyAlignment="1">
      <alignment vertical="center"/>
    </xf>
    <xf numFmtId="38" fontId="6" fillId="0" borderId="2" xfId="1" applyFont="1" applyBorder="1" applyAlignment="1">
      <alignment horizontal="right" vertical="center"/>
    </xf>
    <xf numFmtId="38" fontId="5" fillId="0" borderId="8" xfId="1" applyFont="1" applyBorder="1" applyAlignment="1">
      <alignment vertical="center" shrinkToFit="1"/>
    </xf>
    <xf numFmtId="38" fontId="5" fillId="0" borderId="3" xfId="1" applyFont="1" applyBorder="1" applyAlignment="1">
      <alignment vertical="center"/>
    </xf>
    <xf numFmtId="38" fontId="5" fillId="0" borderId="2" xfId="1" applyFont="1" applyBorder="1" applyAlignment="1">
      <alignment horizontal="right" vertical="center"/>
    </xf>
    <xf numFmtId="177" fontId="5" fillId="0" borderId="1" xfId="1" applyNumberFormat="1" applyFont="1" applyFill="1" applyBorder="1" applyAlignment="1">
      <alignment horizontal="center" vertical="center"/>
    </xf>
    <xf numFmtId="176" fontId="5" fillId="2" borderId="1" xfId="1" applyNumberFormat="1" applyFont="1" applyFill="1" applyBorder="1" applyAlignment="1">
      <alignment vertical="center"/>
    </xf>
    <xf numFmtId="176" fontId="5" fillId="0" borderId="1" xfId="1" applyNumberFormat="1" applyFont="1" applyFill="1" applyBorder="1" applyAlignment="1">
      <alignment vertical="center"/>
    </xf>
    <xf numFmtId="176" fontId="5" fillId="3" borderId="1" xfId="1" applyNumberFormat="1" applyFont="1" applyFill="1" applyBorder="1" applyAlignment="1">
      <alignment vertical="center"/>
    </xf>
    <xf numFmtId="176" fontId="5" fillId="0" borderId="2" xfId="1" applyNumberFormat="1" applyFont="1" applyBorder="1" applyAlignment="1">
      <alignment vertical="center"/>
    </xf>
    <xf numFmtId="176" fontId="5" fillId="3" borderId="8" xfId="1" applyNumberFormat="1" applyFont="1" applyFill="1" applyBorder="1" applyAlignment="1" applyProtection="1">
      <alignment vertical="center"/>
      <protection locked="0"/>
    </xf>
    <xf numFmtId="176" fontId="5" fillId="3" borderId="1" xfId="1" applyNumberFormat="1" applyFont="1" applyFill="1" applyBorder="1" applyAlignment="1" applyProtection="1">
      <alignment vertical="center"/>
      <protection locked="0"/>
    </xf>
    <xf numFmtId="176" fontId="5" fillId="0" borderId="4" xfId="1" applyNumberFormat="1" applyFont="1" applyFill="1" applyBorder="1" applyAlignment="1">
      <alignment vertical="center"/>
    </xf>
    <xf numFmtId="176" fontId="5" fillId="3" borderId="9" xfId="1" applyNumberFormat="1" applyFont="1" applyFill="1" applyBorder="1" applyAlignment="1" applyProtection="1">
      <alignment vertical="center"/>
      <protection locked="0"/>
    </xf>
    <xf numFmtId="176" fontId="5" fillId="0" borderId="1" xfId="1" applyNumberFormat="1" applyFont="1" applyFill="1" applyBorder="1" applyAlignment="1" applyProtection="1">
      <alignment vertical="center"/>
      <protection locked="0"/>
    </xf>
    <xf numFmtId="176" fontId="5" fillId="0" borderId="2" xfId="1" applyNumberFormat="1" applyFont="1" applyFill="1" applyBorder="1" applyAlignment="1" applyProtection="1">
      <alignment vertical="center"/>
      <protection locked="0"/>
    </xf>
    <xf numFmtId="176" fontId="6" fillId="0" borderId="4" xfId="1" applyNumberFormat="1" applyFont="1" applyFill="1" applyBorder="1" applyAlignment="1">
      <alignment vertical="center"/>
    </xf>
    <xf numFmtId="176" fontId="6" fillId="0" borderId="8" xfId="1" applyNumberFormat="1" applyFont="1" applyFill="1" applyBorder="1" applyAlignment="1">
      <alignment vertical="center"/>
    </xf>
    <xf numFmtId="176" fontId="5" fillId="3" borderId="1" xfId="1" applyNumberFormat="1" applyFont="1" applyFill="1" applyBorder="1" applyAlignment="1" applyProtection="1">
      <alignment horizontal="right" vertical="center"/>
      <protection locked="0"/>
    </xf>
    <xf numFmtId="176" fontId="5" fillId="3" borderId="9" xfId="1" applyNumberFormat="1" applyFont="1" applyFill="1" applyBorder="1" applyAlignment="1" applyProtection="1">
      <alignment horizontal="right" vertical="center"/>
      <protection locked="0"/>
    </xf>
    <xf numFmtId="176" fontId="6" fillId="0" borderId="8" xfId="1" applyNumberFormat="1" applyFont="1" applyFill="1" applyBorder="1" applyAlignment="1">
      <alignment horizontal="right" vertical="center"/>
    </xf>
    <xf numFmtId="38" fontId="5" fillId="0" borderId="0" xfId="1" applyFont="1" applyBorder="1" applyAlignment="1">
      <alignment vertical="center" shrinkToFit="1"/>
    </xf>
    <xf numFmtId="176" fontId="7" fillId="3" borderId="0" xfId="1" applyNumberFormat="1" applyFont="1" applyFill="1" applyBorder="1" applyAlignment="1">
      <alignment horizontal="center" vertical="center"/>
    </xf>
    <xf numFmtId="176" fontId="5" fillId="0" borderId="0" xfId="1" applyNumberFormat="1" applyFont="1" applyAlignment="1">
      <alignment horizontal="center" vertical="center"/>
    </xf>
    <xf numFmtId="38" fontId="7" fillId="0" borderId="0" xfId="1" applyFont="1" applyAlignment="1">
      <alignment horizontal="right" vertical="center" wrapText="1"/>
    </xf>
    <xf numFmtId="176" fontId="5" fillId="0" borderId="10" xfId="1" applyNumberFormat="1" applyFont="1" applyBorder="1" applyAlignment="1">
      <alignment horizontal="right" vertical="center"/>
    </xf>
    <xf numFmtId="38" fontId="8" fillId="0" borderId="0" xfId="1" applyFont="1" applyAlignment="1">
      <alignment horizontal="left" vertical="center"/>
    </xf>
    <xf numFmtId="38" fontId="6" fillId="0" borderId="10" xfId="1" applyFont="1" applyFill="1" applyBorder="1" applyAlignment="1">
      <alignment horizontal="left" vertical="center"/>
    </xf>
    <xf numFmtId="38" fontId="5" fillId="0" borderId="11" xfId="1" applyFont="1" applyBorder="1" applyAlignment="1">
      <alignment horizontal="right" vertical="center"/>
    </xf>
    <xf numFmtId="38" fontId="6" fillId="0" borderId="12" xfId="1" applyFont="1" applyBorder="1" applyAlignment="1">
      <alignment horizontal="center" vertical="center" textRotation="255"/>
    </xf>
    <xf numFmtId="38" fontId="6" fillId="0" borderId="13" xfId="1" applyFont="1" applyBorder="1" applyAlignment="1">
      <alignment horizontal="center" vertical="center" textRotation="255"/>
    </xf>
    <xf numFmtId="38" fontId="6" fillId="0" borderId="14" xfId="1" applyFont="1" applyBorder="1" applyAlignment="1">
      <alignment horizontal="center" vertical="center" textRotation="255"/>
    </xf>
    <xf numFmtId="38" fontId="6" fillId="0" borderId="7" xfId="1" applyFont="1" applyBorder="1" applyAlignment="1">
      <alignment horizontal="right" vertical="center"/>
    </xf>
    <xf numFmtId="38" fontId="6" fillId="0" borderId="4" xfId="1" applyFont="1" applyBorder="1" applyAlignment="1">
      <alignment horizontal="right" vertical="center" indent="1"/>
    </xf>
    <xf numFmtId="38" fontId="9" fillId="0" borderId="0" xfId="1" applyFont="1" applyBorder="1" applyAlignment="1">
      <alignment vertical="center"/>
    </xf>
    <xf numFmtId="38" fontId="5" fillId="0" borderId="15" xfId="1" applyFont="1" applyBorder="1" applyAlignment="1">
      <alignment horizontal="right" vertical="center"/>
    </xf>
    <xf numFmtId="38" fontId="5" fillId="0" borderId="1" xfId="1" applyFont="1" applyBorder="1">
      <alignment vertical="center"/>
    </xf>
    <xf numFmtId="38" fontId="5" fillId="3" borderId="1" xfId="1" applyFont="1" applyFill="1" applyBorder="1" applyAlignment="1">
      <alignment vertical="center"/>
    </xf>
    <xf numFmtId="38" fontId="5" fillId="3" borderId="2" xfId="1" applyFont="1" applyFill="1" applyBorder="1" applyAlignment="1">
      <alignment vertical="center"/>
    </xf>
    <xf numFmtId="38" fontId="5" fillId="2" borderId="16" xfId="1" applyFont="1" applyFill="1" applyBorder="1" applyAlignment="1">
      <alignment horizontal="left" vertical="center"/>
    </xf>
    <xf numFmtId="38" fontId="5" fillId="3" borderId="11" xfId="1" applyFont="1" applyFill="1" applyBorder="1" applyAlignment="1">
      <alignment horizontal="left" vertical="center"/>
    </xf>
    <xf numFmtId="38" fontId="5" fillId="3" borderId="17" xfId="1" applyFont="1" applyFill="1" applyBorder="1" applyAlignment="1">
      <alignment horizontal="left" vertical="center"/>
    </xf>
    <xf numFmtId="178" fontId="5" fillId="0" borderId="1" xfId="1" applyNumberFormat="1" applyFont="1" applyFill="1" applyBorder="1" applyAlignment="1">
      <alignment horizontal="center" vertical="center"/>
    </xf>
    <xf numFmtId="179" fontId="5" fillId="3" borderId="1" xfId="1" applyNumberFormat="1" applyFont="1" applyFill="1" applyBorder="1" applyAlignment="1" applyProtection="1">
      <alignment horizontal="center" vertical="center"/>
      <protection locked="0"/>
    </xf>
    <xf numFmtId="179" fontId="5" fillId="3" borderId="1" xfId="1" applyNumberFormat="1" applyFont="1" applyFill="1" applyBorder="1" applyProtection="1">
      <alignment vertical="center"/>
      <protection locked="0"/>
    </xf>
    <xf numFmtId="38" fontId="5" fillId="2" borderId="18" xfId="1" applyFont="1" applyFill="1" applyBorder="1" applyAlignment="1">
      <alignment horizontal="left" vertical="center"/>
    </xf>
    <xf numFmtId="38" fontId="5" fillId="3" borderId="15" xfId="1" applyFont="1" applyFill="1" applyBorder="1" applyAlignment="1">
      <alignment horizontal="left" vertical="center"/>
    </xf>
    <xf numFmtId="38" fontId="5" fillId="3" borderId="19" xfId="1" applyFont="1" applyFill="1" applyBorder="1" applyAlignment="1">
      <alignment horizontal="left" vertical="center"/>
    </xf>
    <xf numFmtId="38" fontId="5" fillId="0" borderId="1" xfId="1" applyFont="1" applyBorder="1" applyAlignment="1">
      <alignment horizontal="right" vertical="center"/>
    </xf>
    <xf numFmtId="38" fontId="5" fillId="3" borderId="1" xfId="1" applyFont="1" applyFill="1" applyBorder="1">
      <alignment vertical="center"/>
    </xf>
    <xf numFmtId="38" fontId="5" fillId="3" borderId="2" xfId="1" applyFont="1" applyFill="1" applyBorder="1">
      <alignment vertical="center"/>
    </xf>
    <xf numFmtId="38" fontId="5" fillId="0" borderId="3" xfId="1" applyFont="1" applyFill="1" applyBorder="1" applyAlignment="1" applyProtection="1">
      <alignment vertical="center" shrinkToFit="1"/>
      <protection locked="0"/>
    </xf>
    <xf numFmtId="38" fontId="5" fillId="0" borderId="1" xfId="1" applyFont="1" applyFill="1" applyBorder="1" applyAlignment="1" applyProtection="1">
      <alignment vertical="center" shrinkToFit="1"/>
      <protection locked="0"/>
    </xf>
    <xf numFmtId="38" fontId="5" fillId="3" borderId="2" xfId="1" applyFont="1" applyFill="1" applyBorder="1" applyProtection="1">
      <alignment vertical="center"/>
      <protection locked="0"/>
    </xf>
    <xf numFmtId="38" fontId="5" fillId="3" borderId="1" xfId="1" applyFont="1" applyFill="1" applyBorder="1" applyAlignment="1">
      <alignment horizontal="center" vertical="center"/>
    </xf>
    <xf numFmtId="38" fontId="5" fillId="3" borderId="2" xfId="1" applyFont="1" applyFill="1" applyBorder="1" applyAlignment="1">
      <alignment horizontal="center" vertical="center"/>
    </xf>
    <xf numFmtId="38" fontId="6" fillId="0" borderId="7" xfId="1" applyFont="1" applyBorder="1" applyAlignment="1">
      <alignment vertical="center"/>
    </xf>
    <xf numFmtId="38" fontId="5" fillId="0" borderId="3" xfId="1" applyFont="1" applyBorder="1">
      <alignment vertical="center"/>
    </xf>
    <xf numFmtId="38" fontId="6" fillId="0" borderId="4" xfId="1" applyFont="1" applyBorder="1" applyAlignment="1">
      <alignment vertical="center"/>
    </xf>
    <xf numFmtId="38" fontId="6" fillId="0" borderId="8" xfId="1" applyFont="1" applyBorder="1" applyAlignment="1">
      <alignment vertical="center"/>
    </xf>
    <xf numFmtId="9" fontId="5" fillId="3" borderId="1" xfId="2" applyNumberFormat="1" applyFont="1" applyFill="1" applyBorder="1" applyProtection="1">
      <alignment vertical="center"/>
      <protection locked="0"/>
    </xf>
    <xf numFmtId="176" fontId="10" fillId="0" borderId="1" xfId="1" applyNumberFormat="1" applyFont="1" applyBorder="1" applyAlignment="1">
      <alignment vertical="center"/>
    </xf>
    <xf numFmtId="176" fontId="10" fillId="3" borderId="1" xfId="1" applyNumberFormat="1" applyFont="1" applyFill="1" applyBorder="1" applyAlignment="1">
      <alignment vertical="center"/>
    </xf>
    <xf numFmtId="176" fontId="10" fillId="3" borderId="2" xfId="1" applyNumberFormat="1" applyFont="1" applyFill="1" applyBorder="1" applyAlignment="1">
      <alignment vertical="center"/>
    </xf>
    <xf numFmtId="176" fontId="10" fillId="0" borderId="7" xfId="1" applyNumberFormat="1" applyFont="1" applyBorder="1" applyAlignment="1">
      <alignment vertical="center"/>
    </xf>
    <xf numFmtId="176" fontId="10" fillId="0" borderId="3" xfId="1" applyNumberFormat="1" applyFont="1" applyBorder="1" applyAlignment="1">
      <alignment vertical="center"/>
    </xf>
    <xf numFmtId="176" fontId="10" fillId="0" borderId="4" xfId="1" applyNumberFormat="1" applyFont="1" applyBorder="1" applyAlignment="1">
      <alignment vertical="center"/>
    </xf>
    <xf numFmtId="176" fontId="11" fillId="0" borderId="8" xfId="1" applyNumberFormat="1" applyFont="1" applyBorder="1" applyAlignment="1">
      <alignment vertical="center"/>
    </xf>
    <xf numFmtId="176" fontId="12" fillId="0" borderId="0" xfId="1" applyNumberFormat="1" applyFont="1" applyBorder="1" applyAlignment="1">
      <alignment vertical="center"/>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shrinkToFit="1"/>
    </xf>
    <xf numFmtId="176" fontId="3" fillId="0" borderId="10" xfId="1" applyNumberFormat="1" applyFont="1" applyBorder="1" applyAlignment="1">
      <alignment horizontal="right" vertical="center"/>
    </xf>
    <xf numFmtId="38" fontId="13" fillId="0" borderId="0" xfId="1" applyFont="1" applyAlignment="1">
      <alignment horizontal="left" vertical="center"/>
    </xf>
    <xf numFmtId="0" fontId="14" fillId="0" borderId="0" xfId="1" applyNumberFormat="1" applyFont="1" applyFill="1" applyBorder="1" applyAlignment="1">
      <alignment horizontal="left" vertical="center" wrapText="1"/>
    </xf>
    <xf numFmtId="38" fontId="6" fillId="0" borderId="10" xfId="1" applyFont="1" applyFill="1" applyBorder="1" applyAlignment="1">
      <alignment horizontal="left" vertical="center" shrinkToFit="1"/>
    </xf>
    <xf numFmtId="38" fontId="5" fillId="0" borderId="15" xfId="1" applyFont="1" applyBorder="1" applyAlignment="1">
      <alignment horizontal="left" vertical="center"/>
    </xf>
    <xf numFmtId="38" fontId="5" fillId="0" borderId="15" xfId="1" applyFont="1" applyBorder="1">
      <alignment vertical="center"/>
    </xf>
    <xf numFmtId="38" fontId="5" fillId="3" borderId="15" xfId="1" applyFont="1" applyFill="1" applyBorder="1" applyAlignment="1">
      <alignment vertical="center"/>
    </xf>
    <xf numFmtId="38" fontId="5" fillId="3" borderId="19" xfId="1" applyFont="1" applyFill="1" applyBorder="1" applyAlignment="1">
      <alignment vertical="center"/>
    </xf>
    <xf numFmtId="38" fontId="5" fillId="3" borderId="16" xfId="1" applyFont="1" applyFill="1" applyBorder="1" applyAlignment="1">
      <alignment horizontal="left" vertical="center"/>
    </xf>
    <xf numFmtId="38" fontId="5" fillId="3" borderId="18" xfId="1" applyFont="1" applyFill="1" applyBorder="1" applyAlignment="1">
      <alignment horizontal="left" vertical="center"/>
    </xf>
    <xf numFmtId="38" fontId="5" fillId="3" borderId="3" xfId="1" applyFont="1" applyFill="1" applyBorder="1" applyProtection="1">
      <alignment vertical="center"/>
      <protection locked="0"/>
    </xf>
    <xf numFmtId="38" fontId="5" fillId="3" borderId="1" xfId="1" applyFont="1" applyFill="1" applyBorder="1" applyProtection="1">
      <alignment vertical="center"/>
      <protection locked="0"/>
    </xf>
    <xf numFmtId="38" fontId="6" fillId="0" borderId="10" xfId="1" applyFont="1" applyFill="1" applyBorder="1" applyAlignment="1">
      <alignment horizontal="center" vertical="center"/>
    </xf>
    <xf numFmtId="38" fontId="6" fillId="4" borderId="10" xfId="1" applyFont="1" applyFill="1" applyBorder="1" applyAlignment="1">
      <alignment horizontal="center" vertical="center"/>
    </xf>
    <xf numFmtId="38" fontId="6" fillId="0" borderId="10" xfId="1" applyFont="1" applyFill="1" applyBorder="1" applyAlignment="1">
      <alignment vertical="center"/>
    </xf>
    <xf numFmtId="38" fontId="15" fillId="0" borderId="0" xfId="1" applyFont="1">
      <alignment vertical="center"/>
    </xf>
    <xf numFmtId="38" fontId="6" fillId="0" borderId="0" xfId="1" applyFont="1" applyAlignment="1">
      <alignment horizontal="left" vertical="center"/>
    </xf>
    <xf numFmtId="38" fontId="8" fillId="0" borderId="0" xfId="1" applyFont="1">
      <alignment vertical="center"/>
    </xf>
    <xf numFmtId="38" fontId="15" fillId="0" borderId="10" xfId="1" applyFont="1" applyBorder="1" applyAlignment="1">
      <alignment horizontal="center" vertical="center"/>
    </xf>
    <xf numFmtId="38" fontId="15" fillId="0" borderId="20" xfId="1" applyFont="1" applyBorder="1" applyAlignment="1">
      <alignment horizontal="center" vertical="center"/>
    </xf>
    <xf numFmtId="38" fontId="15" fillId="0" borderId="21" xfId="1" applyFont="1" applyBorder="1" applyAlignment="1">
      <alignment horizontal="center" vertical="center"/>
    </xf>
    <xf numFmtId="38" fontId="15" fillId="0" borderId="20" xfId="1" applyFont="1" applyBorder="1" applyAlignment="1">
      <alignment horizontal="center" vertical="center" wrapText="1"/>
    </xf>
    <xf numFmtId="38" fontId="15" fillId="0" borderId="21" xfId="1" applyFont="1" applyBorder="1" applyAlignment="1">
      <alignment horizontal="center" vertical="center" wrapText="1"/>
    </xf>
    <xf numFmtId="38" fontId="15" fillId="0" borderId="22" xfId="1" applyFont="1" applyBorder="1" applyAlignment="1">
      <alignment horizontal="center" vertical="center" wrapText="1"/>
    </xf>
    <xf numFmtId="38" fontId="15" fillId="5" borderId="20" xfId="1" applyFont="1" applyFill="1" applyBorder="1" applyAlignment="1">
      <alignment horizontal="center" vertical="center" wrapText="1"/>
    </xf>
    <xf numFmtId="38" fontId="15" fillId="5" borderId="21" xfId="1" applyFont="1" applyFill="1" applyBorder="1" applyAlignment="1">
      <alignment horizontal="center" vertical="center" wrapText="1"/>
    </xf>
    <xf numFmtId="38" fontId="15" fillId="5" borderId="22" xfId="1" applyFont="1" applyFill="1" applyBorder="1" applyAlignment="1">
      <alignment horizontal="center" vertical="center" wrapText="1"/>
    </xf>
    <xf numFmtId="38" fontId="15" fillId="0" borderId="23" xfId="1" applyFont="1" applyBorder="1" applyAlignment="1">
      <alignment horizontal="center" vertical="center" wrapText="1"/>
    </xf>
    <xf numFmtId="38" fontId="15" fillId="0" borderId="24" xfId="1" applyFont="1" applyBorder="1" applyAlignment="1">
      <alignment horizontal="center" vertical="center" wrapText="1"/>
    </xf>
    <xf numFmtId="38" fontId="15" fillId="0" borderId="25" xfId="1" applyFont="1" applyBorder="1" applyAlignment="1">
      <alignment horizontal="left" vertical="center" wrapText="1"/>
    </xf>
    <xf numFmtId="38" fontId="15" fillId="0" borderId="26" xfId="1" applyFont="1" applyBorder="1" applyAlignment="1">
      <alignment horizontal="left" vertical="center" wrapText="1"/>
    </xf>
    <xf numFmtId="38" fontId="15" fillId="0" borderId="27" xfId="1" applyFont="1" applyBorder="1" applyAlignment="1">
      <alignment horizontal="left" vertical="center"/>
    </xf>
    <xf numFmtId="38" fontId="15" fillId="0" borderId="28" xfId="1" applyFont="1" applyBorder="1" applyAlignment="1">
      <alignment horizontal="left" vertical="center"/>
    </xf>
    <xf numFmtId="38" fontId="15" fillId="0" borderId="23" xfId="1" applyFont="1" applyBorder="1" applyAlignment="1">
      <alignment horizontal="left" vertical="center"/>
    </xf>
    <xf numFmtId="38" fontId="15" fillId="0" borderId="24" xfId="1" applyFont="1" applyBorder="1" applyAlignment="1">
      <alignment horizontal="left" vertical="center" wrapText="1"/>
    </xf>
    <xf numFmtId="38" fontId="15" fillId="0" borderId="11" xfId="1" applyFont="1" applyBorder="1" applyAlignment="1">
      <alignment horizontal="center" vertical="center" wrapText="1"/>
    </xf>
    <xf numFmtId="38" fontId="15" fillId="0" borderId="0" xfId="1" applyFont="1" applyAlignment="1">
      <alignment vertical="center"/>
    </xf>
    <xf numFmtId="38" fontId="15" fillId="0" borderId="29" xfId="1" applyFont="1" applyBorder="1" applyAlignment="1">
      <alignment horizontal="center" vertical="center"/>
    </xf>
    <xf numFmtId="38" fontId="15" fillId="0" borderId="30" xfId="1" applyFont="1" applyBorder="1" applyAlignment="1">
      <alignment horizontal="center" vertical="center"/>
    </xf>
    <xf numFmtId="38" fontId="15" fillId="5" borderId="29" xfId="1" applyFont="1" applyFill="1" applyBorder="1">
      <alignment vertical="center"/>
    </xf>
    <xf numFmtId="38" fontId="15" fillId="5" borderId="30" xfId="1" applyFont="1" applyFill="1" applyBorder="1">
      <alignment vertical="center"/>
    </xf>
    <xf numFmtId="38" fontId="15" fillId="0" borderId="31" xfId="1" applyFont="1" applyBorder="1">
      <alignment vertical="center"/>
    </xf>
    <xf numFmtId="38" fontId="15" fillId="0" borderId="32" xfId="1" applyFont="1" applyBorder="1" applyAlignment="1">
      <alignment horizontal="center" vertical="center" wrapText="1"/>
    </xf>
    <xf numFmtId="38" fontId="15" fillId="0" borderId="33" xfId="1" applyFont="1" applyBorder="1" applyAlignment="1">
      <alignment horizontal="left" vertical="center" wrapText="1"/>
    </xf>
    <xf numFmtId="38" fontId="15" fillId="0" borderId="34" xfId="1" applyFont="1" applyBorder="1" applyAlignment="1">
      <alignment horizontal="left" vertical="center" wrapText="1"/>
    </xf>
    <xf numFmtId="38" fontId="15" fillId="0" borderId="35" xfId="1" applyFont="1" applyBorder="1" applyAlignment="1">
      <alignment horizontal="left" vertical="center"/>
    </xf>
    <xf numFmtId="38" fontId="15" fillId="0" borderId="36" xfId="1" applyFont="1" applyBorder="1" applyAlignment="1">
      <alignment horizontal="left" vertical="center"/>
    </xf>
    <xf numFmtId="38" fontId="15" fillId="0" borderId="37" xfId="1" applyFont="1" applyBorder="1" applyAlignment="1">
      <alignment horizontal="left" vertical="center"/>
    </xf>
    <xf numFmtId="38" fontId="15" fillId="5" borderId="10" xfId="1" applyFont="1" applyFill="1" applyBorder="1" applyAlignment="1">
      <alignment horizontal="center" vertical="center"/>
    </xf>
    <xf numFmtId="38" fontId="15" fillId="0" borderId="38" xfId="1" applyFont="1" applyBorder="1" applyAlignment="1">
      <alignment horizontal="center" vertical="center" wrapText="1"/>
    </xf>
    <xf numFmtId="38" fontId="15" fillId="0" borderId="39" xfId="1" applyFont="1" applyBorder="1" applyAlignment="1">
      <alignment horizontal="center" vertical="center" wrapText="1"/>
    </xf>
    <xf numFmtId="38" fontId="0" fillId="0" borderId="40" xfId="1" applyFont="1" applyBorder="1" applyAlignment="1">
      <alignment horizontal="center" vertical="center"/>
    </xf>
    <xf numFmtId="38" fontId="15" fillId="5" borderId="41" xfId="1" applyFont="1" applyFill="1" applyBorder="1">
      <alignment vertical="center"/>
    </xf>
    <xf numFmtId="38" fontId="15" fillId="5" borderId="42" xfId="1" applyFont="1" applyFill="1" applyBorder="1">
      <alignment vertical="center"/>
    </xf>
    <xf numFmtId="38" fontId="15" fillId="0" borderId="43" xfId="1" applyFont="1" applyBorder="1">
      <alignment vertical="center"/>
    </xf>
    <xf numFmtId="38" fontId="15" fillId="0" borderId="44" xfId="1" applyFont="1" applyBorder="1" applyAlignment="1">
      <alignment vertical="center"/>
    </xf>
    <xf numFmtId="38" fontId="15" fillId="0" borderId="24" xfId="1" applyFont="1" applyBorder="1" applyAlignment="1">
      <alignment vertical="center"/>
    </xf>
    <xf numFmtId="38" fontId="15" fillId="0" borderId="45" xfId="1" applyFont="1" applyBorder="1" applyAlignment="1">
      <alignment horizontal="center" vertical="center"/>
    </xf>
    <xf numFmtId="38" fontId="15" fillId="0" borderId="8" xfId="1" applyFont="1" applyBorder="1" applyAlignment="1">
      <alignment horizontal="center" vertical="center"/>
    </xf>
    <xf numFmtId="38" fontId="15" fillId="0" borderId="46" xfId="1" applyFont="1" applyBorder="1" applyAlignment="1">
      <alignment vertical="center"/>
    </xf>
    <xf numFmtId="38" fontId="15" fillId="0" borderId="1" xfId="1" applyFont="1" applyFill="1" applyBorder="1">
      <alignment vertical="center"/>
    </xf>
    <xf numFmtId="38" fontId="15" fillId="0" borderId="15" xfId="1" applyFont="1" applyBorder="1" applyAlignment="1">
      <alignment horizontal="center" vertical="center" wrapText="1"/>
    </xf>
    <xf numFmtId="38" fontId="15" fillId="0" borderId="40" xfId="1" applyFont="1" applyBorder="1" applyAlignment="1">
      <alignment horizontal="center" vertical="center" wrapText="1"/>
    </xf>
    <xf numFmtId="38" fontId="15" fillId="0" borderId="47" xfId="1" applyFont="1" applyBorder="1" applyAlignment="1">
      <alignment vertical="center"/>
    </xf>
    <xf numFmtId="38" fontId="15" fillId="5" borderId="46" xfId="1" applyFont="1" applyFill="1" applyBorder="1" applyAlignment="1">
      <alignment vertical="center"/>
    </xf>
    <xf numFmtId="38" fontId="15" fillId="5" borderId="48" xfId="1" applyFont="1" applyFill="1" applyBorder="1" applyAlignment="1">
      <alignment vertical="center"/>
    </xf>
    <xf numFmtId="38" fontId="15" fillId="0" borderId="11" xfId="1" applyFont="1" applyBorder="1" applyAlignment="1">
      <alignment horizontal="center" vertical="center"/>
    </xf>
    <xf numFmtId="38" fontId="15" fillId="0" borderId="0" xfId="1" applyFont="1" applyFill="1" applyBorder="1" applyAlignment="1">
      <alignment vertical="center"/>
    </xf>
    <xf numFmtId="38" fontId="15" fillId="0" borderId="49" xfId="1" applyFont="1" applyBorder="1">
      <alignment vertical="center"/>
    </xf>
    <xf numFmtId="38" fontId="15" fillId="0" borderId="24" xfId="1" applyFont="1" applyBorder="1">
      <alignment vertical="center"/>
    </xf>
    <xf numFmtId="38" fontId="15" fillId="0" borderId="24" xfId="1" applyFont="1" applyBorder="1" applyAlignment="1">
      <alignment horizontal="center" vertical="center"/>
    </xf>
    <xf numFmtId="38" fontId="15" fillId="0" borderId="0" xfId="1" applyFont="1" applyAlignment="1">
      <alignment horizontal="right" vertical="center"/>
    </xf>
    <xf numFmtId="38" fontId="15" fillId="0" borderId="39" xfId="1" applyFont="1" applyBorder="1" applyAlignment="1">
      <alignment vertical="center" shrinkToFit="1"/>
    </xf>
    <xf numFmtId="38" fontId="15" fillId="0" borderId="41" xfId="1" applyFont="1" applyBorder="1">
      <alignment vertical="center"/>
    </xf>
    <xf numFmtId="38" fontId="15" fillId="0" borderId="42" xfId="1" applyFont="1" applyBorder="1">
      <alignment vertical="center"/>
    </xf>
    <xf numFmtId="38" fontId="15" fillId="0" borderId="50" xfId="1" applyFont="1" applyBorder="1">
      <alignment vertical="center"/>
    </xf>
    <xf numFmtId="38" fontId="15" fillId="0" borderId="13" xfId="1" applyFont="1" applyBorder="1">
      <alignment vertical="center"/>
    </xf>
    <xf numFmtId="38" fontId="15" fillId="0" borderId="10" xfId="1" applyFont="1" applyBorder="1" applyAlignment="1">
      <alignment vertical="center"/>
    </xf>
    <xf numFmtId="38" fontId="15" fillId="0" borderId="51" xfId="1" applyFont="1" applyBorder="1">
      <alignment vertical="center"/>
    </xf>
    <xf numFmtId="38" fontId="15" fillId="0" borderId="52" xfId="1" applyFont="1" applyBorder="1">
      <alignment vertical="center"/>
    </xf>
    <xf numFmtId="38" fontId="15" fillId="0" borderId="53" xfId="1" applyFont="1" applyBorder="1">
      <alignment vertical="center"/>
    </xf>
    <xf numFmtId="38" fontId="15" fillId="0" borderId="54" xfId="1" applyFont="1" applyBorder="1">
      <alignment vertical="center"/>
    </xf>
    <xf numFmtId="38" fontId="15" fillId="0" borderId="32" xfId="1" applyFont="1" applyBorder="1">
      <alignment vertical="center"/>
    </xf>
    <xf numFmtId="38" fontId="15" fillId="0" borderId="0" xfId="1" applyFont="1" applyBorder="1">
      <alignment vertical="center"/>
    </xf>
    <xf numFmtId="38" fontId="15" fillId="0" borderId="0" xfId="1" applyFont="1" applyBorder="1" applyAlignment="1">
      <alignment horizontal="center" vertical="center"/>
    </xf>
    <xf numFmtId="38" fontId="15" fillId="0" borderId="55" xfId="1" applyFont="1" applyBorder="1" applyAlignment="1">
      <alignment horizontal="center" vertical="center"/>
    </xf>
    <xf numFmtId="38" fontId="15" fillId="0" borderId="56" xfId="1" applyFont="1" applyBorder="1" applyAlignment="1">
      <alignment horizontal="center" vertical="center"/>
    </xf>
    <xf numFmtId="38" fontId="15" fillId="0" borderId="36" xfId="1" applyFont="1" applyBorder="1" applyAlignment="1">
      <alignment horizontal="center" vertical="center"/>
    </xf>
    <xf numFmtId="38" fontId="15" fillId="0" borderId="55" xfId="1" applyFont="1" applyBorder="1">
      <alignment vertical="center"/>
    </xf>
    <xf numFmtId="38" fontId="15" fillId="0" borderId="56" xfId="1" applyFont="1" applyBorder="1">
      <alignment vertical="center"/>
    </xf>
    <xf numFmtId="38" fontId="15" fillId="0" borderId="57" xfId="1" applyFont="1" applyBorder="1">
      <alignment vertical="center"/>
    </xf>
    <xf numFmtId="38" fontId="15" fillId="0" borderId="37" xfId="1" applyFont="1" applyBorder="1">
      <alignment vertical="center"/>
    </xf>
    <xf numFmtId="38" fontId="15" fillId="0" borderId="15" xfId="1" applyFont="1" applyBorder="1" applyAlignment="1">
      <alignment horizontal="center" vertical="center"/>
    </xf>
    <xf numFmtId="0" fontId="16" fillId="0" borderId="0" xfId="0" applyFont="1" applyAlignment="1" applyProtection="1"/>
    <xf numFmtId="38" fontId="17" fillId="0" borderId="0" xfId="1" applyFont="1" applyAlignment="1" applyProtection="1"/>
    <xf numFmtId="0" fontId="16" fillId="0" borderId="0" xfId="0" applyFont="1" applyAlignment="1" applyProtection="1">
      <protection locked="0"/>
    </xf>
    <xf numFmtId="0" fontId="16" fillId="0" borderId="0" xfId="0" applyFont="1" applyAlignment="1" applyProtection="1">
      <alignment vertical="center"/>
      <protection locked="0"/>
    </xf>
    <xf numFmtId="0" fontId="18" fillId="0" borderId="0" xfId="0" applyFont="1" applyBorder="1" applyAlignment="1" applyProtection="1">
      <alignment vertical="center" wrapText="1"/>
    </xf>
    <xf numFmtId="0" fontId="16" fillId="0" borderId="1" xfId="0" applyFont="1" applyBorder="1" applyAlignment="1" applyProtection="1">
      <alignment horizontal="center"/>
    </xf>
    <xf numFmtId="0" fontId="16" fillId="0" borderId="1" xfId="0" applyFont="1" applyBorder="1" applyAlignment="1" applyProtection="1">
      <alignment horizontal="left"/>
    </xf>
    <xf numFmtId="0" fontId="16" fillId="0" borderId="11" xfId="0" applyFont="1" applyBorder="1" applyAlignment="1" applyProtection="1">
      <alignment horizontal="left"/>
    </xf>
    <xf numFmtId="0" fontId="16" fillId="0" borderId="10" xfId="0" applyFont="1" applyBorder="1" applyAlignment="1" applyProtection="1">
      <alignment horizontal="right" vertical="center"/>
      <protection locked="0"/>
    </xf>
    <xf numFmtId="0" fontId="19" fillId="0" borderId="1" xfId="0" applyFont="1" applyBorder="1" applyAlignment="1" applyProtection="1">
      <alignment horizontal="center" vertical="center" wrapText="1"/>
    </xf>
    <xf numFmtId="0" fontId="19" fillId="2" borderId="1" xfId="0" applyFont="1" applyFill="1" applyBorder="1" applyAlignment="1" applyProtection="1">
      <alignment horizontal="center" vertical="center" wrapText="1"/>
    </xf>
    <xf numFmtId="0" fontId="20" fillId="0" borderId="0" xfId="0" applyFont="1" applyBorder="1" applyAlignment="1">
      <alignment vertical="center"/>
    </xf>
    <xf numFmtId="0" fontId="16" fillId="0" borderId="24" xfId="0" applyFont="1" applyBorder="1" applyAlignment="1" applyProtection="1">
      <alignment horizontal="left"/>
    </xf>
    <xf numFmtId="180" fontId="19" fillId="0" borderId="1" xfId="0" applyNumberFormat="1" applyFont="1" applyBorder="1" applyAlignment="1" applyProtection="1">
      <alignment horizontal="right" vertical="center" wrapText="1"/>
    </xf>
    <xf numFmtId="0" fontId="16" fillId="0" borderId="15" xfId="0" applyFont="1" applyBorder="1" applyAlignment="1" applyProtection="1">
      <alignment horizontal="left"/>
    </xf>
    <xf numFmtId="181" fontId="19" fillId="3" borderId="1" xfId="1" applyNumberFormat="1" applyFont="1" applyFill="1" applyBorder="1" applyAlignment="1" applyProtection="1">
      <alignment horizontal="right" vertical="center" shrinkToFit="1"/>
    </xf>
    <xf numFmtId="180" fontId="16" fillId="0" borderId="1" xfId="0" applyNumberFormat="1" applyFont="1" applyBorder="1" applyAlignment="1" applyProtection="1"/>
    <xf numFmtId="0" fontId="16" fillId="0" borderId="1" xfId="0" applyFont="1" applyBorder="1" applyAlignment="1" applyProtection="1"/>
    <xf numFmtId="10" fontId="16" fillId="0" borderId="1" xfId="0" applyNumberFormat="1" applyFont="1" applyBorder="1" applyAlignment="1" applyProtection="1"/>
    <xf numFmtId="10" fontId="21" fillId="0" borderId="1" xfId="0" applyNumberFormat="1" applyFont="1" applyBorder="1" applyAlignment="1" applyProtection="1">
      <alignment horizontal="center" vertical="center" shrinkToFit="1"/>
    </xf>
    <xf numFmtId="0" fontId="16" fillId="0" borderId="0" xfId="0" applyFont="1" applyAlignment="1" applyProtection="1">
      <alignment horizontal="right"/>
    </xf>
    <xf numFmtId="181" fontId="19" fillId="0" borderId="1" xfId="1" applyNumberFormat="1" applyFont="1" applyBorder="1" applyAlignment="1" applyProtection="1">
      <alignment horizontal="right" vertical="center" shrinkToFit="1"/>
    </xf>
    <xf numFmtId="0" fontId="16" fillId="3" borderId="0" xfId="0" applyFont="1" applyFill="1" applyBorder="1" applyAlignment="1" applyProtection="1">
      <alignment horizontal="center"/>
    </xf>
    <xf numFmtId="0" fontId="16" fillId="0" borderId="1" xfId="0" applyFont="1" applyBorder="1" applyAlignment="1" applyProtection="1">
      <alignment horizontal="center" vertical="center"/>
      <protection locked="0"/>
    </xf>
    <xf numFmtId="0" fontId="22" fillId="0" borderId="1" xfId="0" applyFont="1" applyBorder="1" applyAlignment="1" applyProtection="1">
      <alignment horizontal="center" wrapText="1"/>
      <protection locked="0"/>
    </xf>
    <xf numFmtId="181" fontId="19" fillId="3" borderId="1" xfId="1" applyNumberFormat="1" applyFont="1" applyFill="1" applyBorder="1" applyAlignment="1" applyProtection="1">
      <alignment horizontal="right" vertical="center" shrinkToFit="1"/>
      <protection locked="0"/>
    </xf>
    <xf numFmtId="38" fontId="17" fillId="0" borderId="0" xfId="1" applyFont="1" applyBorder="1" applyAlignment="1" applyProtection="1">
      <alignment horizontal="right" vertical="center" wrapText="1"/>
      <protection locked="0"/>
    </xf>
    <xf numFmtId="0" fontId="0" fillId="3" borderId="0" xfId="0" applyFill="1" applyBorder="1" applyAlignment="1">
      <alignment horizontal="center"/>
    </xf>
    <xf numFmtId="38" fontId="21" fillId="0" borderId="0" xfId="1" applyFont="1" applyBorder="1" applyAlignment="1" applyProtection="1">
      <alignment horizontal="right" vertical="center" wrapText="1"/>
      <protection locked="0"/>
    </xf>
    <xf numFmtId="0" fontId="18" fillId="0" borderId="0" xfId="0" applyFont="1" applyAlignment="1" applyProtection="1">
      <alignment horizontal="right" vertical="center"/>
    </xf>
    <xf numFmtId="0" fontId="22" fillId="0" borderId="1" xfId="0" applyFont="1" applyBorder="1" applyAlignment="1" applyProtection="1">
      <alignment wrapText="1"/>
      <protection locked="0"/>
    </xf>
    <xf numFmtId="181" fontId="19" fillId="0" borderId="1" xfId="1" applyNumberFormat="1" applyFont="1" applyBorder="1" applyAlignment="1" applyProtection="1">
      <alignment horizontal="right" vertical="center" shrinkToFit="1"/>
      <protection locked="0"/>
    </xf>
  </cellXfs>
  <cellStyles count="3">
    <cellStyle name="標準" xfId="0" builtinId="0"/>
    <cellStyle name="桁区切り" xfId="1" builtinId="6"/>
    <cellStyle name="パーセント" xfId="2" builtinId="5"/>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L25"/>
  <sheetViews>
    <sheetView showGridLines="0" tabSelected="1" view="pageBreakPreview" zoomScaleSheetLayoutView="100" workbookViewId="0">
      <selection activeCell="B4" sqref="B4"/>
    </sheetView>
  </sheetViews>
  <sheetFormatPr defaultRowHeight="19.5" customHeight="1"/>
  <cols>
    <col min="1" max="1" width="3.5703125" style="1" bestFit="1" customWidth="1"/>
    <col min="2" max="2" width="38.42578125" style="1" customWidth="1"/>
    <col min="3" max="3" width="11.7109375" style="1" bestFit="1" customWidth="1"/>
    <col min="4" max="9" width="11.5703125" style="2" bestFit="1" customWidth="1"/>
    <col min="10" max="12" width="11.5703125" style="1" bestFit="1" customWidth="1"/>
    <col min="13" max="16384" width="9.140625" style="1" customWidth="1"/>
  </cols>
  <sheetData>
    <row r="1" spans="1:12" ht="24.75" customHeight="1">
      <c r="A1" s="3" t="s">
        <v>106</v>
      </c>
      <c r="B1" s="3"/>
      <c r="C1" s="3"/>
      <c r="D1" s="3"/>
      <c r="E1" s="3"/>
      <c r="F1" s="3"/>
      <c r="G1" s="39" t="s">
        <v>25</v>
      </c>
      <c r="H1" s="40"/>
      <c r="I1" s="40"/>
      <c r="J1" s="40"/>
      <c r="K1" s="42" t="s">
        <v>18</v>
      </c>
      <c r="L1" s="42"/>
    </row>
    <row r="2" spans="1:12" ht="19.5" customHeight="1">
      <c r="A2" s="4" t="s">
        <v>93</v>
      </c>
      <c r="B2" s="4"/>
      <c r="C2" s="4"/>
      <c r="D2" s="4"/>
      <c r="E2" s="4"/>
      <c r="F2" s="4"/>
      <c r="G2" s="4"/>
      <c r="H2" s="4"/>
      <c r="I2" s="41"/>
      <c r="J2" s="41"/>
      <c r="K2" s="43" t="s">
        <v>4</v>
      </c>
      <c r="L2" s="43"/>
    </row>
    <row r="3" spans="1:12" ht="18.75" customHeight="1">
      <c r="A3" s="5"/>
      <c r="B3" s="5"/>
      <c r="C3" s="23" t="s">
        <v>107</v>
      </c>
      <c r="D3" s="23" t="s">
        <v>108</v>
      </c>
      <c r="E3" s="23" t="s">
        <v>109</v>
      </c>
      <c r="F3" s="23" t="s">
        <v>20</v>
      </c>
      <c r="G3" s="23" t="s">
        <v>110</v>
      </c>
      <c r="H3" s="23" t="s">
        <v>111</v>
      </c>
      <c r="I3" s="23" t="s">
        <v>112</v>
      </c>
      <c r="J3" s="23" t="s">
        <v>34</v>
      </c>
      <c r="K3" s="23" t="s">
        <v>15</v>
      </c>
      <c r="L3" s="23" t="s">
        <v>113</v>
      </c>
    </row>
    <row r="4" spans="1:12" ht="18.75" customHeight="1">
      <c r="A4" s="6" t="s">
        <v>74</v>
      </c>
      <c r="B4" s="16" t="s">
        <v>76</v>
      </c>
      <c r="C4" s="24">
        <f t="shared" ref="C4:L4" si="0">SUM(C5:C6)</f>
        <v>0</v>
      </c>
      <c r="D4" s="24">
        <f t="shared" si="0"/>
        <v>0</v>
      </c>
      <c r="E4" s="24">
        <f t="shared" si="0"/>
        <v>0</v>
      </c>
      <c r="F4" s="24">
        <f t="shared" si="0"/>
        <v>0</v>
      </c>
      <c r="G4" s="24">
        <f t="shared" si="0"/>
        <v>0</v>
      </c>
      <c r="H4" s="24">
        <f t="shared" si="0"/>
        <v>0</v>
      </c>
      <c r="I4" s="24">
        <f t="shared" si="0"/>
        <v>0</v>
      </c>
      <c r="J4" s="24">
        <f t="shared" si="0"/>
        <v>0</v>
      </c>
      <c r="K4" s="24">
        <f t="shared" si="0"/>
        <v>0</v>
      </c>
      <c r="L4" s="24">
        <f t="shared" si="0"/>
        <v>0</v>
      </c>
    </row>
    <row r="5" spans="1:12" ht="18.75" customHeight="1">
      <c r="A5" s="6"/>
      <c r="B5" s="17" t="s">
        <v>105</v>
      </c>
      <c r="C5" s="25">
        <f>'収入（特定施設入居者生活介護）'!F18</f>
        <v>0</v>
      </c>
      <c r="D5" s="25">
        <f>'収入（特定施設入居者生活介護）'!G18</f>
        <v>0</v>
      </c>
      <c r="E5" s="25">
        <f>'収入（特定施設入居者生活介護）'!H18</f>
        <v>0</v>
      </c>
      <c r="F5" s="25">
        <f>'収入（特定施設入居者生活介護）'!I18</f>
        <v>0</v>
      </c>
      <c r="G5" s="25">
        <f>'収入（特定施設入居者生活介護）'!J18</f>
        <v>0</v>
      </c>
      <c r="H5" s="25">
        <f>'収入（特定施設入居者生活介護）'!K18</f>
        <v>0</v>
      </c>
      <c r="I5" s="25">
        <f>'収入（特定施設入居者生活介護）'!L18</f>
        <v>0</v>
      </c>
      <c r="J5" s="25">
        <f>'収入（特定施設入居者生活介護）'!M18</f>
        <v>0</v>
      </c>
      <c r="K5" s="25">
        <f>'収入（特定施設入居者生活介護）'!N18</f>
        <v>0</v>
      </c>
      <c r="L5" s="25">
        <f>'収入（特定施設入居者生活介護）'!O18</f>
        <v>0</v>
      </c>
    </row>
    <row r="6" spans="1:12" ht="18.75" customHeight="1">
      <c r="A6" s="6"/>
      <c r="B6" s="17" t="s">
        <v>104</v>
      </c>
      <c r="C6" s="25">
        <f>'収入（併設サービス）'!F19</f>
        <v>0</v>
      </c>
      <c r="D6" s="25">
        <f>'収入（併設サービス）'!G19</f>
        <v>0</v>
      </c>
      <c r="E6" s="25">
        <f>'収入（併設サービス）'!H19</f>
        <v>0</v>
      </c>
      <c r="F6" s="25">
        <f>'収入（併設サービス）'!I19</f>
        <v>0</v>
      </c>
      <c r="G6" s="25">
        <f>'収入（併設サービス）'!J19</f>
        <v>0</v>
      </c>
      <c r="H6" s="25">
        <f>'収入（併設サービス）'!K19</f>
        <v>0</v>
      </c>
      <c r="I6" s="25">
        <f>'収入（併設サービス）'!L19</f>
        <v>0</v>
      </c>
      <c r="J6" s="25">
        <f>'収入（併設サービス）'!M19</f>
        <v>0</v>
      </c>
      <c r="K6" s="25">
        <f>'収入（併設サービス）'!N19</f>
        <v>0</v>
      </c>
      <c r="L6" s="25">
        <f>'収入（併設サービス）'!O19</f>
        <v>0</v>
      </c>
    </row>
    <row r="7" spans="1:12" ht="18.75" customHeight="1">
      <c r="A7" s="6"/>
      <c r="B7" s="16" t="s">
        <v>77</v>
      </c>
      <c r="C7" s="24">
        <f t="shared" ref="C7:L7" si="1">SUM(C8:C9)</f>
        <v>0</v>
      </c>
      <c r="D7" s="24">
        <f t="shared" si="1"/>
        <v>0</v>
      </c>
      <c r="E7" s="24">
        <f t="shared" si="1"/>
        <v>0</v>
      </c>
      <c r="F7" s="24">
        <f t="shared" si="1"/>
        <v>0</v>
      </c>
      <c r="G7" s="24">
        <f t="shared" si="1"/>
        <v>0</v>
      </c>
      <c r="H7" s="24">
        <f t="shared" si="1"/>
        <v>0</v>
      </c>
      <c r="I7" s="24">
        <f t="shared" si="1"/>
        <v>0</v>
      </c>
      <c r="J7" s="24">
        <f t="shared" si="1"/>
        <v>0</v>
      </c>
      <c r="K7" s="24">
        <f t="shared" si="1"/>
        <v>0</v>
      </c>
      <c r="L7" s="24">
        <f t="shared" si="1"/>
        <v>0</v>
      </c>
    </row>
    <row r="8" spans="1:12" ht="18.75" customHeight="1">
      <c r="A8" s="6"/>
      <c r="B8" s="17" t="s">
        <v>105</v>
      </c>
      <c r="C8" s="25">
        <f>'収入（特定施設入居者生活介護）'!F24</f>
        <v>0</v>
      </c>
      <c r="D8" s="25">
        <f>'収入（特定施設入居者生活介護）'!G24</f>
        <v>0</v>
      </c>
      <c r="E8" s="25">
        <f>'収入（特定施設入居者生活介護）'!H24</f>
        <v>0</v>
      </c>
      <c r="F8" s="25">
        <f>'収入（特定施設入居者生活介護）'!I24</f>
        <v>0</v>
      </c>
      <c r="G8" s="25">
        <f>'収入（特定施設入居者生活介護）'!J24</f>
        <v>0</v>
      </c>
      <c r="H8" s="25">
        <f>'収入（特定施設入居者生活介護）'!K24</f>
        <v>0</v>
      </c>
      <c r="I8" s="25">
        <f>'収入（特定施設入居者生活介護）'!L24</f>
        <v>0</v>
      </c>
      <c r="J8" s="25">
        <f>'収入（特定施設入居者生活介護）'!M24</f>
        <v>0</v>
      </c>
      <c r="K8" s="25">
        <f>'収入（特定施設入居者生活介護）'!N24</f>
        <v>0</v>
      </c>
      <c r="L8" s="25">
        <f>'収入（特定施設入居者生活介護）'!O24</f>
        <v>0</v>
      </c>
    </row>
    <row r="9" spans="1:12" ht="18.75" customHeight="1">
      <c r="A9" s="6"/>
      <c r="B9" s="17" t="s">
        <v>104</v>
      </c>
      <c r="C9" s="25">
        <f>'収入（併設サービス）'!F25</f>
        <v>0</v>
      </c>
      <c r="D9" s="25">
        <f>'収入（併設サービス）'!G25</f>
        <v>0</v>
      </c>
      <c r="E9" s="25">
        <f>'収入（併設サービス）'!H25</f>
        <v>0</v>
      </c>
      <c r="F9" s="25">
        <f>'収入（併設サービス）'!I25</f>
        <v>0</v>
      </c>
      <c r="G9" s="25">
        <f>'収入（併設サービス）'!J25</f>
        <v>0</v>
      </c>
      <c r="H9" s="25">
        <f>'収入（併設サービス）'!K25</f>
        <v>0</v>
      </c>
      <c r="I9" s="25">
        <f>'収入（併設サービス）'!L25</f>
        <v>0</v>
      </c>
      <c r="J9" s="25">
        <f>'収入（併設サービス）'!M25</f>
        <v>0</v>
      </c>
      <c r="K9" s="25">
        <f>'収入（併設サービス）'!N25</f>
        <v>0</v>
      </c>
      <c r="L9" s="25">
        <f>'収入（併設サービス）'!O25</f>
        <v>0</v>
      </c>
    </row>
    <row r="10" spans="1:12" ht="18.75" customHeight="1">
      <c r="A10" s="6"/>
      <c r="B10" s="18" t="s">
        <v>79</v>
      </c>
      <c r="C10" s="26"/>
      <c r="D10" s="26"/>
      <c r="E10" s="26"/>
      <c r="F10" s="26"/>
      <c r="G10" s="26"/>
      <c r="H10" s="26"/>
      <c r="I10" s="36"/>
      <c r="J10" s="36"/>
      <c r="K10" s="36"/>
      <c r="L10" s="36"/>
    </row>
    <row r="11" spans="1:12" ht="18.75" customHeight="1">
      <c r="A11" s="7"/>
      <c r="B11" s="19" t="s">
        <v>50</v>
      </c>
      <c r="C11" s="27">
        <f t="shared" ref="C11:L11" si="2">SUM(C4,C7,C10)</f>
        <v>0</v>
      </c>
      <c r="D11" s="27">
        <f t="shared" si="2"/>
        <v>0</v>
      </c>
      <c r="E11" s="27">
        <f t="shared" si="2"/>
        <v>0</v>
      </c>
      <c r="F11" s="27">
        <f t="shared" si="2"/>
        <v>0</v>
      </c>
      <c r="G11" s="27">
        <f t="shared" si="2"/>
        <v>0</v>
      </c>
      <c r="H11" s="27">
        <f t="shared" si="2"/>
        <v>0</v>
      </c>
      <c r="I11" s="27">
        <f t="shared" si="2"/>
        <v>0</v>
      </c>
      <c r="J11" s="27">
        <f t="shared" si="2"/>
        <v>0</v>
      </c>
      <c r="K11" s="27">
        <f t="shared" si="2"/>
        <v>0</v>
      </c>
      <c r="L11" s="27">
        <f t="shared" si="2"/>
        <v>0</v>
      </c>
    </row>
    <row r="12" spans="1:12" ht="18.75" customHeight="1">
      <c r="A12" s="8" t="s">
        <v>75</v>
      </c>
      <c r="B12" s="20" t="str">
        <f>"人件費支出"&amp;"（積算根拠："&amp;'人件費（特定施設・他）'!E44&amp;"円）"</f>
        <v>人件費支出（積算根拠：0円）</v>
      </c>
      <c r="C12" s="28"/>
      <c r="D12" s="28"/>
      <c r="E12" s="28"/>
      <c r="F12" s="28"/>
      <c r="G12" s="28"/>
      <c r="H12" s="28"/>
      <c r="I12" s="28"/>
      <c r="J12" s="28"/>
      <c r="K12" s="28"/>
      <c r="L12" s="28"/>
    </row>
    <row r="13" spans="1:12" ht="18.75" customHeight="1">
      <c r="A13" s="6"/>
      <c r="B13" s="18" t="s">
        <v>24</v>
      </c>
      <c r="C13" s="29"/>
      <c r="D13" s="36"/>
      <c r="E13" s="36"/>
      <c r="F13" s="36"/>
      <c r="G13" s="36"/>
      <c r="H13" s="36"/>
      <c r="I13" s="36"/>
      <c r="J13" s="36"/>
      <c r="K13" s="36"/>
      <c r="L13" s="36"/>
    </row>
    <row r="14" spans="1:12" ht="18.75" customHeight="1">
      <c r="A14" s="6"/>
      <c r="B14" s="18" t="s">
        <v>8</v>
      </c>
      <c r="C14" s="29"/>
      <c r="D14" s="36"/>
      <c r="E14" s="36"/>
      <c r="F14" s="36"/>
      <c r="G14" s="36"/>
      <c r="H14" s="36"/>
      <c r="I14" s="36"/>
      <c r="J14" s="36"/>
      <c r="K14" s="36"/>
      <c r="L14" s="36"/>
    </row>
    <row r="15" spans="1:12" ht="18.75" customHeight="1">
      <c r="A15" s="6"/>
      <c r="B15" s="18" t="s">
        <v>79</v>
      </c>
      <c r="C15" s="29"/>
      <c r="D15" s="36"/>
      <c r="E15" s="36"/>
      <c r="F15" s="36"/>
      <c r="G15" s="36"/>
      <c r="H15" s="36"/>
      <c r="I15" s="36"/>
      <c r="J15" s="36"/>
      <c r="K15" s="36"/>
      <c r="L15" s="36"/>
    </row>
    <row r="16" spans="1:12" ht="18.75" customHeight="1">
      <c r="A16" s="7"/>
      <c r="B16" s="19" t="s">
        <v>19</v>
      </c>
      <c r="C16" s="27">
        <f t="shared" ref="C16:L16" si="3">SUM(C12:C14)+C15</f>
        <v>0</v>
      </c>
      <c r="D16" s="27">
        <f t="shared" si="3"/>
        <v>0</v>
      </c>
      <c r="E16" s="27">
        <f t="shared" si="3"/>
        <v>0</v>
      </c>
      <c r="F16" s="27">
        <f t="shared" si="3"/>
        <v>0</v>
      </c>
      <c r="G16" s="27">
        <f t="shared" si="3"/>
        <v>0</v>
      </c>
      <c r="H16" s="27">
        <f t="shared" si="3"/>
        <v>0</v>
      </c>
      <c r="I16" s="27">
        <f t="shared" si="3"/>
        <v>0</v>
      </c>
      <c r="J16" s="27">
        <f t="shared" si="3"/>
        <v>0</v>
      </c>
      <c r="K16" s="27">
        <f t="shared" si="3"/>
        <v>0</v>
      </c>
      <c r="L16" s="27">
        <f t="shared" si="3"/>
        <v>0</v>
      </c>
    </row>
    <row r="17" spans="1:12" ht="18.75" customHeight="1">
      <c r="A17" s="9" t="s">
        <v>22</v>
      </c>
      <c r="B17" s="9"/>
      <c r="C17" s="30">
        <f t="shared" ref="C17:L17" si="4">C11-C16</f>
        <v>0</v>
      </c>
      <c r="D17" s="30">
        <f t="shared" si="4"/>
        <v>0</v>
      </c>
      <c r="E17" s="30">
        <f t="shared" si="4"/>
        <v>0</v>
      </c>
      <c r="F17" s="30">
        <f t="shared" si="4"/>
        <v>0</v>
      </c>
      <c r="G17" s="30">
        <f t="shared" si="4"/>
        <v>0</v>
      </c>
      <c r="H17" s="30">
        <f t="shared" si="4"/>
        <v>0</v>
      </c>
      <c r="I17" s="30">
        <f t="shared" si="4"/>
        <v>0</v>
      </c>
      <c r="J17" s="30">
        <f t="shared" si="4"/>
        <v>0</v>
      </c>
      <c r="K17" s="30">
        <f t="shared" si="4"/>
        <v>0</v>
      </c>
      <c r="L17" s="30">
        <f t="shared" si="4"/>
        <v>0</v>
      </c>
    </row>
    <row r="18" spans="1:12" ht="18.75" customHeight="1">
      <c r="A18" s="10" t="s">
        <v>13</v>
      </c>
      <c r="B18" s="21" t="s">
        <v>0</v>
      </c>
      <c r="C18" s="31"/>
      <c r="D18" s="37"/>
      <c r="E18" s="37"/>
      <c r="F18" s="37"/>
      <c r="G18" s="37"/>
      <c r="H18" s="37"/>
      <c r="I18" s="37"/>
      <c r="J18" s="37"/>
      <c r="K18" s="37"/>
      <c r="L18" s="37"/>
    </row>
    <row r="19" spans="1:12" ht="18.75" customHeight="1">
      <c r="A19" s="11"/>
      <c r="B19" s="18" t="s">
        <v>16</v>
      </c>
      <c r="C19" s="32">
        <f>借入金償還計画表!D12</f>
        <v>0</v>
      </c>
      <c r="D19" s="32">
        <f>借入金償還計画表!D13</f>
        <v>0</v>
      </c>
      <c r="E19" s="32">
        <f>借入金償還計画表!D14</f>
        <v>0</v>
      </c>
      <c r="F19" s="32">
        <f>借入金償還計画表!D15</f>
        <v>0</v>
      </c>
      <c r="G19" s="32">
        <f>借入金償還計画表!D16</f>
        <v>0</v>
      </c>
      <c r="H19" s="32">
        <f>借入金償還計画表!D17</f>
        <v>0</v>
      </c>
      <c r="I19" s="32">
        <f>借入金償還計画表!D18</f>
        <v>0</v>
      </c>
      <c r="J19" s="32">
        <f>借入金償還計画表!D19</f>
        <v>0</v>
      </c>
      <c r="K19" s="32">
        <f>借入金償還計画表!D20</f>
        <v>0</v>
      </c>
      <c r="L19" s="32">
        <f>借入金償還計画表!D21</f>
        <v>0</v>
      </c>
    </row>
    <row r="20" spans="1:12" ht="18.75" customHeight="1">
      <c r="A20" s="11"/>
      <c r="B20" s="18" t="s">
        <v>5</v>
      </c>
      <c r="C20" s="32">
        <f>借入金償還計画表!C12</f>
        <v>0</v>
      </c>
      <c r="D20" s="32">
        <f>借入金償還計画表!C13</f>
        <v>0</v>
      </c>
      <c r="E20" s="32">
        <f>借入金償還計画表!C14</f>
        <v>0</v>
      </c>
      <c r="F20" s="32">
        <f>借入金償還計画表!C15</f>
        <v>0</v>
      </c>
      <c r="G20" s="32">
        <f>借入金償還計画表!C16</f>
        <v>0</v>
      </c>
      <c r="H20" s="32">
        <f>借入金償還計画表!C17</f>
        <v>0</v>
      </c>
      <c r="I20" s="32">
        <f>借入金償還計画表!C18</f>
        <v>0</v>
      </c>
      <c r="J20" s="32">
        <f>借入金償還計画表!C19</f>
        <v>0</v>
      </c>
      <c r="K20" s="32">
        <f>借入金償還計画表!C20</f>
        <v>0</v>
      </c>
      <c r="L20" s="32">
        <f>借入金償還計画表!C21</f>
        <v>0</v>
      </c>
    </row>
    <row r="21" spans="1:12" ht="18.75" customHeight="1">
      <c r="A21" s="12"/>
      <c r="B21" s="22" t="s">
        <v>7</v>
      </c>
      <c r="C21" s="33">
        <f t="shared" ref="C21:L21" si="5">C18-C19-C20</f>
        <v>0</v>
      </c>
      <c r="D21" s="33">
        <f t="shared" si="5"/>
        <v>0</v>
      </c>
      <c r="E21" s="33">
        <f t="shared" si="5"/>
        <v>0</v>
      </c>
      <c r="F21" s="33">
        <f t="shared" si="5"/>
        <v>0</v>
      </c>
      <c r="G21" s="33">
        <f t="shared" si="5"/>
        <v>0</v>
      </c>
      <c r="H21" s="33">
        <f t="shared" si="5"/>
        <v>0</v>
      </c>
      <c r="I21" s="33">
        <f t="shared" si="5"/>
        <v>0</v>
      </c>
      <c r="J21" s="33">
        <f t="shared" si="5"/>
        <v>0</v>
      </c>
      <c r="K21" s="33">
        <f t="shared" si="5"/>
        <v>0</v>
      </c>
      <c r="L21" s="33">
        <f t="shared" si="5"/>
        <v>0</v>
      </c>
    </row>
    <row r="22" spans="1:12" ht="18.75" customHeight="1">
      <c r="A22" s="9" t="s">
        <v>10</v>
      </c>
      <c r="B22" s="9"/>
      <c r="C22" s="34">
        <f t="shared" ref="C22:L22" si="6">C17+C21</f>
        <v>0</v>
      </c>
      <c r="D22" s="34">
        <f t="shared" si="6"/>
        <v>0</v>
      </c>
      <c r="E22" s="34">
        <f t="shared" si="6"/>
        <v>0</v>
      </c>
      <c r="F22" s="34">
        <f t="shared" si="6"/>
        <v>0</v>
      </c>
      <c r="G22" s="34">
        <f t="shared" si="6"/>
        <v>0</v>
      </c>
      <c r="H22" s="34">
        <f t="shared" si="6"/>
        <v>0</v>
      </c>
      <c r="I22" s="34">
        <f t="shared" si="6"/>
        <v>0</v>
      </c>
      <c r="J22" s="34">
        <f t="shared" si="6"/>
        <v>0</v>
      </c>
      <c r="K22" s="34">
        <f t="shared" si="6"/>
        <v>0</v>
      </c>
      <c r="L22" s="34">
        <f t="shared" si="6"/>
        <v>0</v>
      </c>
    </row>
    <row r="23" spans="1:12" ht="18.75" customHeight="1">
      <c r="A23" s="13" t="s">
        <v>81</v>
      </c>
      <c r="B23" s="13"/>
      <c r="C23" s="35">
        <f>C22</f>
        <v>0</v>
      </c>
      <c r="D23" s="38">
        <f t="shared" ref="D23:L23" si="7">D22+C23</f>
        <v>0</v>
      </c>
      <c r="E23" s="38">
        <f t="shared" si="7"/>
        <v>0</v>
      </c>
      <c r="F23" s="38">
        <f t="shared" si="7"/>
        <v>0</v>
      </c>
      <c r="G23" s="38">
        <f t="shared" si="7"/>
        <v>0</v>
      </c>
      <c r="H23" s="38">
        <f t="shared" si="7"/>
        <v>0</v>
      </c>
      <c r="I23" s="38">
        <f t="shared" si="7"/>
        <v>0</v>
      </c>
      <c r="J23" s="38">
        <f t="shared" si="7"/>
        <v>0</v>
      </c>
      <c r="K23" s="38">
        <f t="shared" si="7"/>
        <v>0</v>
      </c>
      <c r="L23" s="38">
        <f t="shared" si="7"/>
        <v>0</v>
      </c>
    </row>
    <row r="24" spans="1:12" ht="19.5" customHeight="1">
      <c r="A24" s="14" t="s">
        <v>119</v>
      </c>
      <c r="J24" s="2"/>
      <c r="K24" s="2"/>
      <c r="L24" s="2"/>
    </row>
    <row r="25" spans="1:12" ht="19.5" customHeight="1">
      <c r="A25" s="15"/>
      <c r="B25" s="15"/>
      <c r="C25" s="15"/>
    </row>
  </sheetData>
  <mergeCells count="12">
    <mergeCell ref="A1:F1"/>
    <mergeCell ref="H1:J1"/>
    <mergeCell ref="K1:L1"/>
    <mergeCell ref="A2:H2"/>
    <mergeCell ref="K2:L2"/>
    <mergeCell ref="A3:B3"/>
    <mergeCell ref="A17:B17"/>
    <mergeCell ref="A22:B22"/>
    <mergeCell ref="A23:B23"/>
    <mergeCell ref="A12:A16"/>
    <mergeCell ref="A18:A21"/>
    <mergeCell ref="A4:A11"/>
  </mergeCells>
  <phoneticPr fontId="1"/>
  <pageMargins left="0.39370078740157483" right="0.39370078740157483" top="0.98425196850393692" bottom="0.59055118110236215" header="0.59055118110236227" footer="0.11811023622047244"/>
  <pageSetup paperSize="9" scale="96" fitToWidth="1" fitToHeight="1"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O26"/>
  <sheetViews>
    <sheetView view="pageBreakPreview" zoomScaleSheetLayoutView="100" workbookViewId="0">
      <selection activeCell="C8" sqref="C8"/>
    </sheetView>
  </sheetViews>
  <sheetFormatPr defaultRowHeight="17.25" customHeight="1"/>
  <cols>
    <col min="1" max="1" width="3.5703125" style="1" customWidth="1"/>
    <col min="2" max="2" width="15.5703125" style="1" customWidth="1"/>
    <col min="3" max="3" width="6.7109375" style="1" customWidth="1"/>
    <col min="4" max="4" width="5.85546875" style="1" customWidth="1"/>
    <col min="5" max="5" width="9.7109375" style="1" customWidth="1"/>
    <col min="6" max="6" width="11.5703125" style="1" customWidth="1"/>
    <col min="7" max="11" width="11.5703125" style="2" customWidth="1"/>
    <col min="12" max="15" width="11.5703125" style="1" customWidth="1"/>
    <col min="16" max="16384" width="9.140625" style="1" customWidth="1"/>
  </cols>
  <sheetData>
    <row r="1" spans="1:15" ht="17.25" customHeight="1">
      <c r="A1" s="44" t="s">
        <v>116</v>
      </c>
      <c r="B1" s="44"/>
      <c r="C1" s="44"/>
      <c r="D1" s="44"/>
      <c r="E1" s="44"/>
      <c r="F1" s="44"/>
      <c r="G1" s="44"/>
      <c r="H1" s="44"/>
      <c r="I1" s="44"/>
      <c r="J1" s="44"/>
      <c r="K1" s="44"/>
      <c r="L1" s="87" t="s">
        <v>25</v>
      </c>
      <c r="M1" s="88">
        <f>総括表!H1</f>
        <v>0</v>
      </c>
      <c r="N1" s="88"/>
      <c r="O1" s="88"/>
    </row>
    <row r="2" spans="1:15" ht="17.25" customHeight="1">
      <c r="A2" s="45" t="s">
        <v>98</v>
      </c>
      <c r="B2" s="45"/>
      <c r="C2" s="45"/>
      <c r="D2" s="45"/>
      <c r="E2" s="45"/>
      <c r="F2" s="45"/>
      <c r="G2" s="45"/>
      <c r="H2" s="45"/>
      <c r="I2" s="45"/>
      <c r="J2" s="45"/>
      <c r="K2" s="45"/>
      <c r="L2" s="45"/>
      <c r="M2" s="45"/>
      <c r="N2" s="89" t="s">
        <v>4</v>
      </c>
      <c r="O2" s="89"/>
    </row>
    <row r="3" spans="1:15" ht="17.25" customHeight="1">
      <c r="A3" s="46" t="s">
        <v>1</v>
      </c>
      <c r="B3" s="53"/>
      <c r="C3" s="60">
        <v>10</v>
      </c>
      <c r="D3" s="46" t="s">
        <v>45</v>
      </c>
      <c r="E3" s="53"/>
      <c r="F3" s="23" t="s">
        <v>107</v>
      </c>
      <c r="G3" s="23" t="s">
        <v>108</v>
      </c>
      <c r="H3" s="23" t="s">
        <v>109</v>
      </c>
      <c r="I3" s="23" t="s">
        <v>20</v>
      </c>
      <c r="J3" s="23" t="s">
        <v>110</v>
      </c>
      <c r="K3" s="23" t="s">
        <v>111</v>
      </c>
      <c r="L3" s="23" t="s">
        <v>112</v>
      </c>
      <c r="M3" s="23" t="s">
        <v>34</v>
      </c>
      <c r="N3" s="23" t="s">
        <v>15</v>
      </c>
      <c r="O3" s="23" t="s">
        <v>113</v>
      </c>
    </row>
    <row r="4" spans="1:15" ht="17.25" customHeight="1">
      <c r="A4" s="46" t="s">
        <v>27</v>
      </c>
      <c r="B4" s="53"/>
      <c r="C4" s="61">
        <v>50</v>
      </c>
      <c r="D4" s="66" t="s">
        <v>23</v>
      </c>
      <c r="E4" s="66"/>
      <c r="F4" s="78"/>
      <c r="G4" s="78"/>
      <c r="H4" s="78"/>
      <c r="I4" s="78"/>
      <c r="J4" s="78"/>
      <c r="K4" s="78"/>
      <c r="L4" s="78"/>
      <c r="M4" s="78"/>
      <c r="N4" s="78"/>
      <c r="O4" s="78"/>
    </row>
    <row r="5" spans="1:15" ht="17.25" customHeight="1">
      <c r="A5" s="47" t="s">
        <v>47</v>
      </c>
      <c r="B5" s="54" t="s">
        <v>103</v>
      </c>
      <c r="C5" s="61"/>
      <c r="D5" s="66">
        <v>182</v>
      </c>
      <c r="E5" s="5" t="s">
        <v>6</v>
      </c>
      <c r="F5" s="79">
        <f t="shared" ref="F5:O15" si="0">ROUNDDOWN($C5*$D5*365*$C$3*F$4,-3)/1000</f>
        <v>0</v>
      </c>
      <c r="G5" s="79">
        <f t="shared" si="0"/>
        <v>0</v>
      </c>
      <c r="H5" s="79">
        <f t="shared" si="0"/>
        <v>0</v>
      </c>
      <c r="I5" s="79">
        <f t="shared" si="0"/>
        <v>0</v>
      </c>
      <c r="J5" s="79">
        <f t="shared" si="0"/>
        <v>0</v>
      </c>
      <c r="K5" s="79">
        <f t="shared" si="0"/>
        <v>0</v>
      </c>
      <c r="L5" s="79">
        <f t="shared" si="0"/>
        <v>0</v>
      </c>
      <c r="M5" s="79">
        <f t="shared" si="0"/>
        <v>0</v>
      </c>
      <c r="N5" s="79">
        <f t="shared" si="0"/>
        <v>0</v>
      </c>
      <c r="O5" s="79">
        <f t="shared" si="0"/>
        <v>0</v>
      </c>
    </row>
    <row r="6" spans="1:15" ht="17.25" customHeight="1">
      <c r="A6" s="48"/>
      <c r="B6" s="54" t="s">
        <v>99</v>
      </c>
      <c r="C6" s="61"/>
      <c r="D6" s="66">
        <v>311</v>
      </c>
      <c r="E6" s="5" t="s">
        <v>6</v>
      </c>
      <c r="F6" s="79">
        <f t="shared" si="0"/>
        <v>0</v>
      </c>
      <c r="G6" s="79">
        <f t="shared" si="0"/>
        <v>0</v>
      </c>
      <c r="H6" s="79">
        <f t="shared" si="0"/>
        <v>0</v>
      </c>
      <c r="I6" s="79">
        <f t="shared" si="0"/>
        <v>0</v>
      </c>
      <c r="J6" s="79">
        <f t="shared" si="0"/>
        <v>0</v>
      </c>
      <c r="K6" s="79">
        <f t="shared" si="0"/>
        <v>0</v>
      </c>
      <c r="L6" s="79">
        <f t="shared" si="0"/>
        <v>0</v>
      </c>
      <c r="M6" s="79">
        <f t="shared" si="0"/>
        <v>0</v>
      </c>
      <c r="N6" s="79">
        <f t="shared" si="0"/>
        <v>0</v>
      </c>
      <c r="O6" s="79">
        <f t="shared" si="0"/>
        <v>0</v>
      </c>
    </row>
    <row r="7" spans="1:15" ht="17.25" customHeight="1">
      <c r="A7" s="48"/>
      <c r="B7" s="54" t="s">
        <v>31</v>
      </c>
      <c r="C7" s="62"/>
      <c r="D7" s="54">
        <v>538</v>
      </c>
      <c r="E7" s="5" t="s">
        <v>6</v>
      </c>
      <c r="F7" s="79">
        <f t="shared" si="0"/>
        <v>0</v>
      </c>
      <c r="G7" s="79">
        <f t="shared" si="0"/>
        <v>0</v>
      </c>
      <c r="H7" s="79">
        <f t="shared" si="0"/>
        <v>0</v>
      </c>
      <c r="I7" s="79">
        <f t="shared" si="0"/>
        <v>0</v>
      </c>
      <c r="J7" s="79">
        <f t="shared" si="0"/>
        <v>0</v>
      </c>
      <c r="K7" s="79">
        <f t="shared" si="0"/>
        <v>0</v>
      </c>
      <c r="L7" s="79">
        <f t="shared" si="0"/>
        <v>0</v>
      </c>
      <c r="M7" s="79">
        <f t="shared" si="0"/>
        <v>0</v>
      </c>
      <c r="N7" s="79">
        <f t="shared" si="0"/>
        <v>0</v>
      </c>
      <c r="O7" s="79">
        <f t="shared" si="0"/>
        <v>0</v>
      </c>
    </row>
    <row r="8" spans="1:15" ht="17.25" customHeight="1">
      <c r="A8" s="48"/>
      <c r="B8" s="54" t="s">
        <v>33</v>
      </c>
      <c r="C8" s="62"/>
      <c r="D8" s="54">
        <v>604</v>
      </c>
      <c r="E8" s="5" t="s">
        <v>6</v>
      </c>
      <c r="F8" s="79">
        <f t="shared" si="0"/>
        <v>0</v>
      </c>
      <c r="G8" s="79">
        <f t="shared" si="0"/>
        <v>0</v>
      </c>
      <c r="H8" s="79">
        <f t="shared" si="0"/>
        <v>0</v>
      </c>
      <c r="I8" s="79">
        <f t="shared" si="0"/>
        <v>0</v>
      </c>
      <c r="J8" s="79">
        <f t="shared" si="0"/>
        <v>0</v>
      </c>
      <c r="K8" s="79">
        <f t="shared" si="0"/>
        <v>0</v>
      </c>
      <c r="L8" s="79">
        <f t="shared" si="0"/>
        <v>0</v>
      </c>
      <c r="M8" s="79">
        <f t="shared" si="0"/>
        <v>0</v>
      </c>
      <c r="N8" s="79">
        <f t="shared" si="0"/>
        <v>0</v>
      </c>
      <c r="O8" s="79">
        <f t="shared" si="0"/>
        <v>0</v>
      </c>
    </row>
    <row r="9" spans="1:15" ht="17.25" customHeight="1">
      <c r="A9" s="48"/>
      <c r="B9" s="54" t="s">
        <v>37</v>
      </c>
      <c r="C9" s="62"/>
      <c r="D9" s="54">
        <v>674</v>
      </c>
      <c r="E9" s="5" t="s">
        <v>6</v>
      </c>
      <c r="F9" s="79">
        <f t="shared" si="0"/>
        <v>0</v>
      </c>
      <c r="G9" s="79">
        <f t="shared" si="0"/>
        <v>0</v>
      </c>
      <c r="H9" s="79">
        <f t="shared" si="0"/>
        <v>0</v>
      </c>
      <c r="I9" s="79">
        <f t="shared" si="0"/>
        <v>0</v>
      </c>
      <c r="J9" s="79">
        <f t="shared" si="0"/>
        <v>0</v>
      </c>
      <c r="K9" s="79">
        <f t="shared" si="0"/>
        <v>0</v>
      </c>
      <c r="L9" s="79">
        <f t="shared" si="0"/>
        <v>0</v>
      </c>
      <c r="M9" s="79">
        <f t="shared" si="0"/>
        <v>0</v>
      </c>
      <c r="N9" s="79">
        <f t="shared" si="0"/>
        <v>0</v>
      </c>
      <c r="O9" s="79">
        <f t="shared" si="0"/>
        <v>0</v>
      </c>
    </row>
    <row r="10" spans="1:15" ht="17.25" customHeight="1">
      <c r="A10" s="48"/>
      <c r="B10" s="54" t="s">
        <v>42</v>
      </c>
      <c r="C10" s="62"/>
      <c r="D10" s="54">
        <v>738</v>
      </c>
      <c r="E10" s="5" t="s">
        <v>6</v>
      </c>
      <c r="F10" s="79">
        <f t="shared" si="0"/>
        <v>0</v>
      </c>
      <c r="G10" s="79">
        <f t="shared" si="0"/>
        <v>0</v>
      </c>
      <c r="H10" s="79">
        <f t="shared" si="0"/>
        <v>0</v>
      </c>
      <c r="I10" s="79">
        <f t="shared" si="0"/>
        <v>0</v>
      </c>
      <c r="J10" s="79">
        <f t="shared" si="0"/>
        <v>0</v>
      </c>
      <c r="K10" s="79">
        <f t="shared" si="0"/>
        <v>0</v>
      </c>
      <c r="L10" s="79">
        <f t="shared" si="0"/>
        <v>0</v>
      </c>
      <c r="M10" s="79">
        <f t="shared" si="0"/>
        <v>0</v>
      </c>
      <c r="N10" s="79">
        <f t="shared" si="0"/>
        <v>0</v>
      </c>
      <c r="O10" s="79">
        <f t="shared" si="0"/>
        <v>0</v>
      </c>
    </row>
    <row r="11" spans="1:15" ht="17.25" customHeight="1">
      <c r="A11" s="48"/>
      <c r="B11" s="54" t="s">
        <v>29</v>
      </c>
      <c r="C11" s="62"/>
      <c r="D11" s="54">
        <v>807</v>
      </c>
      <c r="E11" s="5" t="s">
        <v>6</v>
      </c>
      <c r="F11" s="79">
        <f t="shared" si="0"/>
        <v>0</v>
      </c>
      <c r="G11" s="79">
        <f t="shared" si="0"/>
        <v>0</v>
      </c>
      <c r="H11" s="79">
        <f t="shared" si="0"/>
        <v>0</v>
      </c>
      <c r="I11" s="79">
        <f t="shared" si="0"/>
        <v>0</v>
      </c>
      <c r="J11" s="79">
        <f t="shared" si="0"/>
        <v>0</v>
      </c>
      <c r="K11" s="79">
        <f t="shared" si="0"/>
        <v>0</v>
      </c>
      <c r="L11" s="79">
        <f t="shared" si="0"/>
        <v>0</v>
      </c>
      <c r="M11" s="79">
        <f t="shared" si="0"/>
        <v>0</v>
      </c>
      <c r="N11" s="79">
        <f t="shared" si="0"/>
        <v>0</v>
      </c>
      <c r="O11" s="79">
        <f t="shared" si="0"/>
        <v>0</v>
      </c>
    </row>
    <row r="12" spans="1:15" ht="17.25" customHeight="1">
      <c r="A12" s="48"/>
      <c r="B12" s="55" t="s">
        <v>78</v>
      </c>
      <c r="C12" s="55"/>
      <c r="D12" s="67"/>
      <c r="E12" s="5" t="s">
        <v>6</v>
      </c>
      <c r="F12" s="79">
        <f t="shared" si="0"/>
        <v>0</v>
      </c>
      <c r="G12" s="79">
        <f t="shared" si="0"/>
        <v>0</v>
      </c>
      <c r="H12" s="79">
        <f t="shared" si="0"/>
        <v>0</v>
      </c>
      <c r="I12" s="79">
        <f t="shared" si="0"/>
        <v>0</v>
      </c>
      <c r="J12" s="79">
        <f t="shared" si="0"/>
        <v>0</v>
      </c>
      <c r="K12" s="79">
        <f t="shared" si="0"/>
        <v>0</v>
      </c>
      <c r="L12" s="79">
        <f t="shared" si="0"/>
        <v>0</v>
      </c>
      <c r="M12" s="79">
        <f t="shared" si="0"/>
        <v>0</v>
      </c>
      <c r="N12" s="79">
        <f t="shared" si="0"/>
        <v>0</v>
      </c>
      <c r="O12" s="79">
        <f t="shared" si="0"/>
        <v>0</v>
      </c>
    </row>
    <row r="13" spans="1:15" ht="17.25" customHeight="1">
      <c r="A13" s="48"/>
      <c r="B13" s="55" t="s">
        <v>78</v>
      </c>
      <c r="C13" s="55"/>
      <c r="D13" s="67"/>
      <c r="E13" s="5" t="s">
        <v>6</v>
      </c>
      <c r="F13" s="79">
        <f t="shared" si="0"/>
        <v>0</v>
      </c>
      <c r="G13" s="79">
        <f t="shared" si="0"/>
        <v>0</v>
      </c>
      <c r="H13" s="79">
        <f t="shared" si="0"/>
        <v>0</v>
      </c>
      <c r="I13" s="79">
        <f t="shared" si="0"/>
        <v>0</v>
      </c>
      <c r="J13" s="79">
        <f t="shared" si="0"/>
        <v>0</v>
      </c>
      <c r="K13" s="79">
        <f t="shared" si="0"/>
        <v>0</v>
      </c>
      <c r="L13" s="79">
        <f t="shared" si="0"/>
        <v>0</v>
      </c>
      <c r="M13" s="79">
        <f t="shared" si="0"/>
        <v>0</v>
      </c>
      <c r="N13" s="79">
        <f t="shared" si="0"/>
        <v>0</v>
      </c>
      <c r="O13" s="79">
        <f t="shared" si="0"/>
        <v>0</v>
      </c>
    </row>
    <row r="14" spans="1:15" ht="17.25" customHeight="1">
      <c r="A14" s="48"/>
      <c r="B14" s="55" t="s">
        <v>78</v>
      </c>
      <c r="C14" s="55"/>
      <c r="D14" s="67"/>
      <c r="E14" s="5" t="s">
        <v>6</v>
      </c>
      <c r="F14" s="79">
        <f t="shared" si="0"/>
        <v>0</v>
      </c>
      <c r="G14" s="79">
        <f t="shared" si="0"/>
        <v>0</v>
      </c>
      <c r="H14" s="79">
        <f t="shared" si="0"/>
        <v>0</v>
      </c>
      <c r="I14" s="79">
        <f t="shared" si="0"/>
        <v>0</v>
      </c>
      <c r="J14" s="79">
        <f t="shared" si="0"/>
        <v>0</v>
      </c>
      <c r="K14" s="79">
        <f t="shared" si="0"/>
        <v>0</v>
      </c>
      <c r="L14" s="79">
        <f t="shared" si="0"/>
        <v>0</v>
      </c>
      <c r="M14" s="79">
        <f t="shared" si="0"/>
        <v>0</v>
      </c>
      <c r="N14" s="79">
        <f t="shared" si="0"/>
        <v>0</v>
      </c>
      <c r="O14" s="79">
        <f t="shared" si="0"/>
        <v>0</v>
      </c>
    </row>
    <row r="15" spans="1:15" ht="17.25" customHeight="1">
      <c r="A15" s="48"/>
      <c r="B15" s="55" t="s">
        <v>78</v>
      </c>
      <c r="C15" s="55"/>
      <c r="D15" s="67"/>
      <c r="E15" s="5" t="s">
        <v>6</v>
      </c>
      <c r="F15" s="79">
        <f t="shared" si="0"/>
        <v>0</v>
      </c>
      <c r="G15" s="79">
        <f t="shared" si="0"/>
        <v>0</v>
      </c>
      <c r="H15" s="79">
        <f t="shared" si="0"/>
        <v>0</v>
      </c>
      <c r="I15" s="79">
        <f t="shared" si="0"/>
        <v>0</v>
      </c>
      <c r="J15" s="79">
        <f t="shared" si="0"/>
        <v>0</v>
      </c>
      <c r="K15" s="79">
        <f t="shared" si="0"/>
        <v>0</v>
      </c>
      <c r="L15" s="79">
        <f t="shared" si="0"/>
        <v>0</v>
      </c>
      <c r="M15" s="79">
        <f t="shared" si="0"/>
        <v>0</v>
      </c>
      <c r="N15" s="79">
        <f t="shared" si="0"/>
        <v>0</v>
      </c>
      <c r="O15" s="79">
        <f t="shared" si="0"/>
        <v>0</v>
      </c>
    </row>
    <row r="16" spans="1:15" ht="17.25" customHeight="1">
      <c r="A16" s="48"/>
      <c r="B16" s="55" t="s">
        <v>78</v>
      </c>
      <c r="C16" s="55"/>
      <c r="D16" s="67"/>
      <c r="E16" s="72"/>
      <c r="F16" s="80"/>
      <c r="G16" s="80"/>
      <c r="H16" s="80"/>
      <c r="I16" s="80"/>
      <c r="J16" s="80"/>
      <c r="K16" s="80"/>
      <c r="L16" s="80"/>
      <c r="M16" s="80"/>
      <c r="N16" s="80"/>
      <c r="O16" s="80"/>
    </row>
    <row r="17" spans="1:15" ht="17.25" customHeight="1">
      <c r="A17" s="49"/>
      <c r="B17" s="56" t="s">
        <v>78</v>
      </c>
      <c r="C17" s="56"/>
      <c r="D17" s="68"/>
      <c r="E17" s="73"/>
      <c r="F17" s="81"/>
      <c r="G17" s="81"/>
      <c r="H17" s="81"/>
      <c r="I17" s="81"/>
      <c r="J17" s="81"/>
      <c r="K17" s="81"/>
      <c r="L17" s="81"/>
      <c r="M17" s="81"/>
      <c r="N17" s="81"/>
      <c r="O17" s="81"/>
    </row>
    <row r="18" spans="1:15" ht="17.25" customHeight="1">
      <c r="A18" s="50" t="s">
        <v>100</v>
      </c>
      <c r="B18" s="50"/>
      <c r="C18" s="50"/>
      <c r="D18" s="50"/>
      <c r="E18" s="74"/>
      <c r="F18" s="82">
        <f t="shared" ref="F18:O18" si="1">SUM(F7:F17)</f>
        <v>0</v>
      </c>
      <c r="G18" s="82">
        <f t="shared" si="1"/>
        <v>0</v>
      </c>
      <c r="H18" s="82">
        <f t="shared" si="1"/>
        <v>0</v>
      </c>
      <c r="I18" s="82">
        <f t="shared" si="1"/>
        <v>0</v>
      </c>
      <c r="J18" s="82">
        <f t="shared" si="1"/>
        <v>0</v>
      </c>
      <c r="K18" s="82">
        <f t="shared" si="1"/>
        <v>0</v>
      </c>
      <c r="L18" s="82">
        <f t="shared" si="1"/>
        <v>0</v>
      </c>
      <c r="M18" s="82">
        <f t="shared" si="1"/>
        <v>0</v>
      </c>
      <c r="N18" s="82">
        <f t="shared" si="1"/>
        <v>0</v>
      </c>
      <c r="O18" s="82">
        <f t="shared" si="1"/>
        <v>0</v>
      </c>
    </row>
    <row r="19" spans="1:15" ht="17.25" customHeight="1">
      <c r="A19" s="10" t="s">
        <v>73</v>
      </c>
      <c r="B19" s="57" t="s">
        <v>96</v>
      </c>
      <c r="C19" s="63"/>
      <c r="D19" s="69">
        <v>300</v>
      </c>
      <c r="E19" s="75" t="s">
        <v>56</v>
      </c>
      <c r="F19" s="83">
        <f t="shared" ref="F19:O22" si="2">ROUNDDOWN($D19*$C$4*F$4*365,-3)/1000</f>
        <v>0</v>
      </c>
      <c r="G19" s="83">
        <f t="shared" si="2"/>
        <v>0</v>
      </c>
      <c r="H19" s="83">
        <f t="shared" si="2"/>
        <v>0</v>
      </c>
      <c r="I19" s="83">
        <f t="shared" si="2"/>
        <v>0</v>
      </c>
      <c r="J19" s="83">
        <f t="shared" si="2"/>
        <v>0</v>
      </c>
      <c r="K19" s="83">
        <f t="shared" si="2"/>
        <v>0</v>
      </c>
      <c r="L19" s="83">
        <f t="shared" si="2"/>
        <v>0</v>
      </c>
      <c r="M19" s="83">
        <f t="shared" si="2"/>
        <v>0</v>
      </c>
      <c r="N19" s="83">
        <f t="shared" si="2"/>
        <v>0</v>
      </c>
      <c r="O19" s="83">
        <f t="shared" si="2"/>
        <v>0</v>
      </c>
    </row>
    <row r="20" spans="1:15" ht="17.25" customHeight="1">
      <c r="A20" s="11"/>
      <c r="B20" s="58"/>
      <c r="C20" s="64"/>
      <c r="D20" s="70"/>
      <c r="E20" s="54" t="s">
        <v>56</v>
      </c>
      <c r="F20" s="79">
        <f t="shared" si="2"/>
        <v>0</v>
      </c>
      <c r="G20" s="79">
        <f t="shared" si="2"/>
        <v>0</v>
      </c>
      <c r="H20" s="79">
        <f t="shared" si="2"/>
        <v>0</v>
      </c>
      <c r="I20" s="79">
        <f t="shared" si="2"/>
        <v>0</v>
      </c>
      <c r="J20" s="79">
        <f t="shared" si="2"/>
        <v>0</v>
      </c>
      <c r="K20" s="79">
        <f t="shared" si="2"/>
        <v>0</v>
      </c>
      <c r="L20" s="79">
        <f t="shared" si="2"/>
        <v>0</v>
      </c>
      <c r="M20" s="79">
        <f t="shared" si="2"/>
        <v>0</v>
      </c>
      <c r="N20" s="79">
        <f t="shared" si="2"/>
        <v>0</v>
      </c>
      <c r="O20" s="79">
        <f t="shared" si="2"/>
        <v>0</v>
      </c>
    </row>
    <row r="21" spans="1:15" ht="17.25" customHeight="1">
      <c r="A21" s="11"/>
      <c r="B21" s="58" t="s">
        <v>38</v>
      </c>
      <c r="C21" s="64"/>
      <c r="D21" s="70">
        <v>300</v>
      </c>
      <c r="E21" s="54" t="s">
        <v>56</v>
      </c>
      <c r="F21" s="79">
        <f t="shared" si="2"/>
        <v>0</v>
      </c>
      <c r="G21" s="79">
        <f t="shared" si="2"/>
        <v>0</v>
      </c>
      <c r="H21" s="79">
        <f t="shared" si="2"/>
        <v>0</v>
      </c>
      <c r="I21" s="79">
        <f t="shared" si="2"/>
        <v>0</v>
      </c>
      <c r="J21" s="79">
        <f t="shared" si="2"/>
        <v>0</v>
      </c>
      <c r="K21" s="79">
        <f t="shared" si="2"/>
        <v>0</v>
      </c>
      <c r="L21" s="79">
        <f t="shared" si="2"/>
        <v>0</v>
      </c>
      <c r="M21" s="79">
        <f t="shared" si="2"/>
        <v>0</v>
      </c>
      <c r="N21" s="79">
        <f t="shared" si="2"/>
        <v>0</v>
      </c>
      <c r="O21" s="79">
        <f t="shared" si="2"/>
        <v>0</v>
      </c>
    </row>
    <row r="22" spans="1:15" ht="17.25" customHeight="1">
      <c r="A22" s="11"/>
      <c r="B22" s="58" t="s">
        <v>43</v>
      </c>
      <c r="C22" s="64"/>
      <c r="D22" s="70">
        <v>300</v>
      </c>
      <c r="E22" s="54" t="s">
        <v>56</v>
      </c>
      <c r="F22" s="79">
        <f t="shared" si="2"/>
        <v>0</v>
      </c>
      <c r="G22" s="79">
        <f t="shared" si="2"/>
        <v>0</v>
      </c>
      <c r="H22" s="79">
        <f t="shared" si="2"/>
        <v>0</v>
      </c>
      <c r="I22" s="79">
        <f t="shared" si="2"/>
        <v>0</v>
      </c>
      <c r="J22" s="79">
        <f t="shared" si="2"/>
        <v>0</v>
      </c>
      <c r="K22" s="79">
        <f t="shared" si="2"/>
        <v>0</v>
      </c>
      <c r="L22" s="79">
        <f t="shared" si="2"/>
        <v>0</v>
      </c>
      <c r="M22" s="79">
        <f t="shared" si="2"/>
        <v>0</v>
      </c>
      <c r="N22" s="79">
        <f t="shared" si="2"/>
        <v>0</v>
      </c>
      <c r="O22" s="79">
        <f t="shared" si="2"/>
        <v>0</v>
      </c>
    </row>
    <row r="23" spans="1:15" ht="17.25" customHeight="1">
      <c r="A23" s="12"/>
      <c r="B23" s="59"/>
      <c r="C23" s="65"/>
      <c r="D23" s="71"/>
      <c r="E23" s="68"/>
      <c r="F23" s="81"/>
      <c r="G23" s="81"/>
      <c r="H23" s="81"/>
      <c r="I23" s="81"/>
      <c r="J23" s="81"/>
      <c r="K23" s="81"/>
      <c r="L23" s="81"/>
      <c r="M23" s="81"/>
      <c r="N23" s="81"/>
      <c r="O23" s="81"/>
    </row>
    <row r="24" spans="1:15" ht="17.25" customHeight="1">
      <c r="A24" s="51" t="s">
        <v>101</v>
      </c>
      <c r="B24" s="51"/>
      <c r="C24" s="51"/>
      <c r="D24" s="51"/>
      <c r="E24" s="76"/>
      <c r="F24" s="84">
        <f t="shared" ref="F24:O24" si="3">SUM(F19:F23)</f>
        <v>0</v>
      </c>
      <c r="G24" s="84">
        <f t="shared" si="3"/>
        <v>0</v>
      </c>
      <c r="H24" s="84">
        <f t="shared" si="3"/>
        <v>0</v>
      </c>
      <c r="I24" s="84">
        <f t="shared" si="3"/>
        <v>0</v>
      </c>
      <c r="J24" s="84">
        <f t="shared" si="3"/>
        <v>0</v>
      </c>
      <c r="K24" s="84">
        <f t="shared" si="3"/>
        <v>0</v>
      </c>
      <c r="L24" s="84">
        <f t="shared" si="3"/>
        <v>0</v>
      </c>
      <c r="M24" s="84">
        <f t="shared" si="3"/>
        <v>0</v>
      </c>
      <c r="N24" s="84">
        <f t="shared" si="3"/>
        <v>0</v>
      </c>
      <c r="O24" s="84">
        <f t="shared" si="3"/>
        <v>0</v>
      </c>
    </row>
    <row r="25" spans="1:15" ht="17.25" customHeight="1">
      <c r="A25" s="13" t="s">
        <v>102</v>
      </c>
      <c r="B25" s="13"/>
      <c r="C25" s="13"/>
      <c r="D25" s="13"/>
      <c r="E25" s="77"/>
      <c r="F25" s="85">
        <f t="shared" ref="F25:O25" si="4">SUM(F24,F18)</f>
        <v>0</v>
      </c>
      <c r="G25" s="85">
        <f t="shared" si="4"/>
        <v>0</v>
      </c>
      <c r="H25" s="85">
        <f t="shared" si="4"/>
        <v>0</v>
      </c>
      <c r="I25" s="85">
        <f t="shared" si="4"/>
        <v>0</v>
      </c>
      <c r="J25" s="85">
        <f t="shared" si="4"/>
        <v>0</v>
      </c>
      <c r="K25" s="85">
        <f t="shared" si="4"/>
        <v>0</v>
      </c>
      <c r="L25" s="85">
        <f t="shared" si="4"/>
        <v>0</v>
      </c>
      <c r="M25" s="85">
        <f t="shared" si="4"/>
        <v>0</v>
      </c>
      <c r="N25" s="85">
        <f t="shared" si="4"/>
        <v>0</v>
      </c>
      <c r="O25" s="85">
        <f t="shared" si="4"/>
        <v>0</v>
      </c>
    </row>
    <row r="26" spans="1:15" ht="17.25" customHeight="1">
      <c r="A26" s="52"/>
      <c r="B26" s="52"/>
      <c r="C26" s="52"/>
      <c r="D26" s="52"/>
      <c r="E26" s="52"/>
      <c r="F26" s="86"/>
      <c r="G26" s="86"/>
      <c r="H26" s="86"/>
      <c r="I26" s="86"/>
      <c r="J26" s="86"/>
      <c r="K26" s="86"/>
    </row>
  </sheetData>
  <mergeCells count="18">
    <mergeCell ref="A1:K1"/>
    <mergeCell ref="M1:O1"/>
    <mergeCell ref="A2:M2"/>
    <mergeCell ref="N2:O2"/>
    <mergeCell ref="A3:B3"/>
    <mergeCell ref="D3:E3"/>
    <mergeCell ref="A4:B4"/>
    <mergeCell ref="D4:E4"/>
    <mergeCell ref="A18:D18"/>
    <mergeCell ref="B19:C19"/>
    <mergeCell ref="B20:C20"/>
    <mergeCell ref="B21:C21"/>
    <mergeCell ref="B22:C22"/>
    <mergeCell ref="B23:C23"/>
    <mergeCell ref="A24:D24"/>
    <mergeCell ref="A25:D25"/>
    <mergeCell ref="A19:A23"/>
    <mergeCell ref="A5:A17"/>
  </mergeCells>
  <phoneticPr fontId="1"/>
  <pageMargins left="0.78740157480314943" right="0.39370078740157483" top="0.98425196850393692" bottom="0.78740157480314943" header="0.31496062992125984" footer="0.31496062992125984"/>
  <pageSetup paperSize="9" scale="95"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O27"/>
  <sheetViews>
    <sheetView view="pageBreakPreview" zoomScaleSheetLayoutView="100" workbookViewId="0">
      <selection activeCell="D5" sqref="D5:E5"/>
    </sheetView>
  </sheetViews>
  <sheetFormatPr defaultRowHeight="17.25" customHeight="1"/>
  <cols>
    <col min="1" max="1" width="3.5703125" style="1" bestFit="1" customWidth="1"/>
    <col min="2" max="2" width="15.5703125" style="1" customWidth="1"/>
    <col min="3" max="3" width="6.7109375" style="1" bestFit="1" customWidth="1"/>
    <col min="4" max="4" width="5.85546875" style="1" bestFit="1" customWidth="1"/>
    <col min="5" max="5" width="9.7109375" style="1" bestFit="1" customWidth="1"/>
    <col min="6" max="6" width="11.5703125" style="1" bestFit="1" customWidth="1"/>
    <col min="7" max="11" width="11.5703125" style="2" bestFit="1" customWidth="1"/>
    <col min="12" max="15" width="11.5703125" style="1" bestFit="1" customWidth="1"/>
    <col min="16" max="16384" width="9.140625" style="1" customWidth="1"/>
  </cols>
  <sheetData>
    <row r="1" spans="1:15" ht="17.25" customHeight="1">
      <c r="A1" s="90" t="s">
        <v>116</v>
      </c>
      <c r="B1" s="90"/>
      <c r="C1" s="90"/>
      <c r="D1" s="90"/>
      <c r="E1" s="90"/>
      <c r="F1" s="90"/>
      <c r="G1" s="90"/>
      <c r="H1" s="90"/>
      <c r="I1" s="90"/>
      <c r="J1" s="90"/>
      <c r="K1" s="90"/>
      <c r="L1" s="87" t="s">
        <v>25</v>
      </c>
      <c r="M1" s="88">
        <f>総括表!H1</f>
        <v>0</v>
      </c>
      <c r="N1" s="88"/>
      <c r="O1" s="88"/>
    </row>
    <row r="2" spans="1:15" ht="12">
      <c r="A2" s="91" t="s">
        <v>11</v>
      </c>
      <c r="B2" s="91"/>
      <c r="C2" s="91"/>
      <c r="D2" s="91"/>
      <c r="E2" s="91"/>
      <c r="F2" s="91"/>
      <c r="G2" s="91"/>
      <c r="H2" s="91"/>
      <c r="I2" s="91"/>
      <c r="J2" s="91"/>
      <c r="K2" s="91"/>
      <c r="L2" s="91"/>
      <c r="M2" s="91"/>
      <c r="N2" s="91"/>
      <c r="O2" s="91"/>
    </row>
    <row r="3" spans="1:15" ht="17.25" customHeight="1">
      <c r="A3" s="92" t="s">
        <v>80</v>
      </c>
      <c r="B3" s="92"/>
      <c r="C3" s="92"/>
      <c r="D3" s="92"/>
      <c r="E3" s="92"/>
      <c r="F3" s="101" t="s">
        <v>92</v>
      </c>
      <c r="G3" s="101"/>
      <c r="H3" s="102"/>
      <c r="I3" s="102"/>
      <c r="J3" s="102"/>
      <c r="K3" s="102"/>
      <c r="L3" s="103"/>
      <c r="M3" s="103"/>
      <c r="N3" s="89" t="s">
        <v>4</v>
      </c>
      <c r="O3" s="89"/>
    </row>
    <row r="4" spans="1:15" ht="17.25" customHeight="1">
      <c r="A4" s="46" t="s">
        <v>1</v>
      </c>
      <c r="B4" s="53"/>
      <c r="C4" s="60">
        <v>10</v>
      </c>
      <c r="D4" s="46" t="s">
        <v>45</v>
      </c>
      <c r="E4" s="53"/>
      <c r="F4" s="23" t="s">
        <v>107</v>
      </c>
      <c r="G4" s="23" t="s">
        <v>108</v>
      </c>
      <c r="H4" s="23" t="s">
        <v>109</v>
      </c>
      <c r="I4" s="23" t="s">
        <v>20</v>
      </c>
      <c r="J4" s="23" t="s">
        <v>110</v>
      </c>
      <c r="K4" s="23" t="s">
        <v>111</v>
      </c>
      <c r="L4" s="23" t="s">
        <v>112</v>
      </c>
      <c r="M4" s="23" t="s">
        <v>34</v>
      </c>
      <c r="N4" s="23" t="s">
        <v>15</v>
      </c>
      <c r="O4" s="23" t="s">
        <v>113</v>
      </c>
    </row>
    <row r="5" spans="1:15" ht="17.25" customHeight="1">
      <c r="A5" s="46" t="s">
        <v>27</v>
      </c>
      <c r="B5" s="53"/>
      <c r="C5" s="61"/>
      <c r="D5" s="66" t="s">
        <v>23</v>
      </c>
      <c r="E5" s="66"/>
      <c r="F5" s="78"/>
      <c r="G5" s="78"/>
      <c r="H5" s="78"/>
      <c r="I5" s="78"/>
      <c r="J5" s="78"/>
      <c r="K5" s="78"/>
      <c r="L5" s="78"/>
      <c r="M5" s="78"/>
      <c r="N5" s="78"/>
      <c r="O5" s="78"/>
    </row>
    <row r="6" spans="1:15" ht="17.25" customHeight="1">
      <c r="A6" s="6" t="s">
        <v>47</v>
      </c>
      <c r="B6" s="93" t="s">
        <v>103</v>
      </c>
      <c r="C6" s="61"/>
      <c r="D6" s="66"/>
      <c r="E6" s="5" t="s">
        <v>6</v>
      </c>
      <c r="F6" s="79">
        <f t="shared" ref="F6:O16" si="0">ROUNDDOWN($C6*$D6*365*$C$4*F$5,-3)/1000</f>
        <v>0</v>
      </c>
      <c r="G6" s="79">
        <f t="shared" si="0"/>
        <v>0</v>
      </c>
      <c r="H6" s="79">
        <f t="shared" si="0"/>
        <v>0</v>
      </c>
      <c r="I6" s="79">
        <f t="shared" si="0"/>
        <v>0</v>
      </c>
      <c r="J6" s="79">
        <f t="shared" si="0"/>
        <v>0</v>
      </c>
      <c r="K6" s="79">
        <f t="shared" si="0"/>
        <v>0</v>
      </c>
      <c r="L6" s="79">
        <f t="shared" si="0"/>
        <v>0</v>
      </c>
      <c r="M6" s="79">
        <f t="shared" si="0"/>
        <v>0</v>
      </c>
      <c r="N6" s="79">
        <f t="shared" si="0"/>
        <v>0</v>
      </c>
      <c r="O6" s="79">
        <f t="shared" si="0"/>
        <v>0</v>
      </c>
    </row>
    <row r="7" spans="1:15" ht="17.25" customHeight="1">
      <c r="A7" s="6"/>
      <c r="B7" s="93" t="s">
        <v>99</v>
      </c>
      <c r="C7" s="61"/>
      <c r="D7" s="66"/>
      <c r="E7" s="5" t="s">
        <v>6</v>
      </c>
      <c r="F7" s="79">
        <f t="shared" si="0"/>
        <v>0</v>
      </c>
      <c r="G7" s="79">
        <f t="shared" si="0"/>
        <v>0</v>
      </c>
      <c r="H7" s="79">
        <f t="shared" si="0"/>
        <v>0</v>
      </c>
      <c r="I7" s="79">
        <f t="shared" si="0"/>
        <v>0</v>
      </c>
      <c r="J7" s="79">
        <f t="shared" si="0"/>
        <v>0</v>
      </c>
      <c r="K7" s="79">
        <f t="shared" si="0"/>
        <v>0</v>
      </c>
      <c r="L7" s="79">
        <f t="shared" si="0"/>
        <v>0</v>
      </c>
      <c r="M7" s="79">
        <f t="shared" si="0"/>
        <v>0</v>
      </c>
      <c r="N7" s="79">
        <f t="shared" si="0"/>
        <v>0</v>
      </c>
      <c r="O7" s="79">
        <f t="shared" si="0"/>
        <v>0</v>
      </c>
    </row>
    <row r="8" spans="1:15" ht="17.25" customHeight="1">
      <c r="A8" s="6"/>
      <c r="B8" s="94" t="s">
        <v>31</v>
      </c>
      <c r="C8" s="62"/>
      <c r="D8" s="54"/>
      <c r="E8" s="5" t="s">
        <v>6</v>
      </c>
      <c r="F8" s="79">
        <f t="shared" si="0"/>
        <v>0</v>
      </c>
      <c r="G8" s="79">
        <f t="shared" si="0"/>
        <v>0</v>
      </c>
      <c r="H8" s="79">
        <f t="shared" si="0"/>
        <v>0</v>
      </c>
      <c r="I8" s="79">
        <f t="shared" si="0"/>
        <v>0</v>
      </c>
      <c r="J8" s="79">
        <f t="shared" si="0"/>
        <v>0</v>
      </c>
      <c r="K8" s="79">
        <f t="shared" si="0"/>
        <v>0</v>
      </c>
      <c r="L8" s="79">
        <f t="shared" si="0"/>
        <v>0</v>
      </c>
      <c r="M8" s="79">
        <f t="shared" si="0"/>
        <v>0</v>
      </c>
      <c r="N8" s="79">
        <f t="shared" si="0"/>
        <v>0</v>
      </c>
      <c r="O8" s="79">
        <f t="shared" si="0"/>
        <v>0</v>
      </c>
    </row>
    <row r="9" spans="1:15" ht="17.25" customHeight="1">
      <c r="A9" s="6"/>
      <c r="B9" s="94" t="s">
        <v>33</v>
      </c>
      <c r="C9" s="62"/>
      <c r="D9" s="54"/>
      <c r="E9" s="5" t="s">
        <v>6</v>
      </c>
      <c r="F9" s="79">
        <f t="shared" si="0"/>
        <v>0</v>
      </c>
      <c r="G9" s="79">
        <f t="shared" si="0"/>
        <v>0</v>
      </c>
      <c r="H9" s="79">
        <f t="shared" si="0"/>
        <v>0</v>
      </c>
      <c r="I9" s="79">
        <f t="shared" si="0"/>
        <v>0</v>
      </c>
      <c r="J9" s="79">
        <f t="shared" si="0"/>
        <v>0</v>
      </c>
      <c r="K9" s="79">
        <f t="shared" si="0"/>
        <v>0</v>
      </c>
      <c r="L9" s="79">
        <f t="shared" si="0"/>
        <v>0</v>
      </c>
      <c r="M9" s="79">
        <f t="shared" si="0"/>
        <v>0</v>
      </c>
      <c r="N9" s="79">
        <f t="shared" si="0"/>
        <v>0</v>
      </c>
      <c r="O9" s="79">
        <f t="shared" si="0"/>
        <v>0</v>
      </c>
    </row>
    <row r="10" spans="1:15" ht="17.25" customHeight="1">
      <c r="A10" s="6"/>
      <c r="B10" s="94" t="s">
        <v>37</v>
      </c>
      <c r="C10" s="62"/>
      <c r="D10" s="54"/>
      <c r="E10" s="5" t="s">
        <v>6</v>
      </c>
      <c r="F10" s="79">
        <f t="shared" si="0"/>
        <v>0</v>
      </c>
      <c r="G10" s="79">
        <f t="shared" si="0"/>
        <v>0</v>
      </c>
      <c r="H10" s="79">
        <f t="shared" si="0"/>
        <v>0</v>
      </c>
      <c r="I10" s="79">
        <f t="shared" si="0"/>
        <v>0</v>
      </c>
      <c r="J10" s="79">
        <f t="shared" si="0"/>
        <v>0</v>
      </c>
      <c r="K10" s="79">
        <f t="shared" si="0"/>
        <v>0</v>
      </c>
      <c r="L10" s="79">
        <f t="shared" si="0"/>
        <v>0</v>
      </c>
      <c r="M10" s="79">
        <f t="shared" si="0"/>
        <v>0</v>
      </c>
      <c r="N10" s="79">
        <f t="shared" si="0"/>
        <v>0</v>
      </c>
      <c r="O10" s="79">
        <f t="shared" si="0"/>
        <v>0</v>
      </c>
    </row>
    <row r="11" spans="1:15" ht="17.25" customHeight="1">
      <c r="A11" s="6"/>
      <c r="B11" s="94" t="s">
        <v>42</v>
      </c>
      <c r="C11" s="62"/>
      <c r="D11" s="54"/>
      <c r="E11" s="5" t="s">
        <v>6</v>
      </c>
      <c r="F11" s="79">
        <f t="shared" si="0"/>
        <v>0</v>
      </c>
      <c r="G11" s="79">
        <f t="shared" si="0"/>
        <v>0</v>
      </c>
      <c r="H11" s="79">
        <f t="shared" si="0"/>
        <v>0</v>
      </c>
      <c r="I11" s="79">
        <f t="shared" si="0"/>
        <v>0</v>
      </c>
      <c r="J11" s="79">
        <f t="shared" si="0"/>
        <v>0</v>
      </c>
      <c r="K11" s="79">
        <f t="shared" si="0"/>
        <v>0</v>
      </c>
      <c r="L11" s="79">
        <f t="shared" si="0"/>
        <v>0</v>
      </c>
      <c r="M11" s="79">
        <f t="shared" si="0"/>
        <v>0</v>
      </c>
      <c r="N11" s="79">
        <f t="shared" si="0"/>
        <v>0</v>
      </c>
      <c r="O11" s="79">
        <f t="shared" si="0"/>
        <v>0</v>
      </c>
    </row>
    <row r="12" spans="1:15" ht="17.25" customHeight="1">
      <c r="A12" s="6"/>
      <c r="B12" s="94" t="s">
        <v>29</v>
      </c>
      <c r="C12" s="62"/>
      <c r="D12" s="54"/>
      <c r="E12" s="5" t="s">
        <v>6</v>
      </c>
      <c r="F12" s="79">
        <f t="shared" si="0"/>
        <v>0</v>
      </c>
      <c r="G12" s="79">
        <f t="shared" si="0"/>
        <v>0</v>
      </c>
      <c r="H12" s="79">
        <f t="shared" si="0"/>
        <v>0</v>
      </c>
      <c r="I12" s="79">
        <f t="shared" si="0"/>
        <v>0</v>
      </c>
      <c r="J12" s="79">
        <f t="shared" si="0"/>
        <v>0</v>
      </c>
      <c r="K12" s="79">
        <f t="shared" si="0"/>
        <v>0</v>
      </c>
      <c r="L12" s="79">
        <f t="shared" si="0"/>
        <v>0</v>
      </c>
      <c r="M12" s="79">
        <f t="shared" si="0"/>
        <v>0</v>
      </c>
      <c r="N12" s="79">
        <f t="shared" si="0"/>
        <v>0</v>
      </c>
      <c r="O12" s="79">
        <f t="shared" si="0"/>
        <v>0</v>
      </c>
    </row>
    <row r="13" spans="1:15" ht="17.25" customHeight="1">
      <c r="A13" s="6"/>
      <c r="B13" s="95" t="s">
        <v>78</v>
      </c>
      <c r="C13" s="55"/>
      <c r="D13" s="67"/>
      <c r="E13" s="5" t="s">
        <v>6</v>
      </c>
      <c r="F13" s="79">
        <f t="shared" si="0"/>
        <v>0</v>
      </c>
      <c r="G13" s="79">
        <f t="shared" si="0"/>
        <v>0</v>
      </c>
      <c r="H13" s="79">
        <f t="shared" si="0"/>
        <v>0</v>
      </c>
      <c r="I13" s="79">
        <f t="shared" si="0"/>
        <v>0</v>
      </c>
      <c r="J13" s="79">
        <f t="shared" si="0"/>
        <v>0</v>
      </c>
      <c r="K13" s="79">
        <f t="shared" si="0"/>
        <v>0</v>
      </c>
      <c r="L13" s="79">
        <f t="shared" si="0"/>
        <v>0</v>
      </c>
      <c r="M13" s="79">
        <f t="shared" si="0"/>
        <v>0</v>
      </c>
      <c r="N13" s="79">
        <f t="shared" si="0"/>
        <v>0</v>
      </c>
      <c r="O13" s="79">
        <f t="shared" si="0"/>
        <v>0</v>
      </c>
    </row>
    <row r="14" spans="1:15" ht="17.25" customHeight="1">
      <c r="A14" s="6"/>
      <c r="B14" s="95" t="s">
        <v>78</v>
      </c>
      <c r="C14" s="55"/>
      <c r="D14" s="67"/>
      <c r="E14" s="5" t="s">
        <v>6</v>
      </c>
      <c r="F14" s="79">
        <f t="shared" si="0"/>
        <v>0</v>
      </c>
      <c r="G14" s="79">
        <f t="shared" si="0"/>
        <v>0</v>
      </c>
      <c r="H14" s="79">
        <f t="shared" si="0"/>
        <v>0</v>
      </c>
      <c r="I14" s="79">
        <f t="shared" si="0"/>
        <v>0</v>
      </c>
      <c r="J14" s="79">
        <f t="shared" si="0"/>
        <v>0</v>
      </c>
      <c r="K14" s="79">
        <f t="shared" si="0"/>
        <v>0</v>
      </c>
      <c r="L14" s="79">
        <f t="shared" si="0"/>
        <v>0</v>
      </c>
      <c r="M14" s="79">
        <f t="shared" si="0"/>
        <v>0</v>
      </c>
      <c r="N14" s="79">
        <f t="shared" si="0"/>
        <v>0</v>
      </c>
      <c r="O14" s="79">
        <f t="shared" si="0"/>
        <v>0</v>
      </c>
    </row>
    <row r="15" spans="1:15" ht="17.25" customHeight="1">
      <c r="A15" s="6"/>
      <c r="B15" s="95" t="s">
        <v>78</v>
      </c>
      <c r="C15" s="55"/>
      <c r="D15" s="67"/>
      <c r="E15" s="5" t="s">
        <v>6</v>
      </c>
      <c r="F15" s="79">
        <f t="shared" si="0"/>
        <v>0</v>
      </c>
      <c r="G15" s="79">
        <f t="shared" si="0"/>
        <v>0</v>
      </c>
      <c r="H15" s="79">
        <f t="shared" si="0"/>
        <v>0</v>
      </c>
      <c r="I15" s="79">
        <f t="shared" si="0"/>
        <v>0</v>
      </c>
      <c r="J15" s="79">
        <f t="shared" si="0"/>
        <v>0</v>
      </c>
      <c r="K15" s="79">
        <f t="shared" si="0"/>
        <v>0</v>
      </c>
      <c r="L15" s="79">
        <f t="shared" si="0"/>
        <v>0</v>
      </c>
      <c r="M15" s="79">
        <f t="shared" si="0"/>
        <v>0</v>
      </c>
      <c r="N15" s="79">
        <f t="shared" si="0"/>
        <v>0</v>
      </c>
      <c r="O15" s="79">
        <f t="shared" si="0"/>
        <v>0</v>
      </c>
    </row>
    <row r="16" spans="1:15" ht="17.25" customHeight="1">
      <c r="A16" s="6"/>
      <c r="B16" s="95" t="s">
        <v>78</v>
      </c>
      <c r="C16" s="55"/>
      <c r="D16" s="67"/>
      <c r="E16" s="5" t="s">
        <v>6</v>
      </c>
      <c r="F16" s="79">
        <f t="shared" si="0"/>
        <v>0</v>
      </c>
      <c r="G16" s="79">
        <f t="shared" si="0"/>
        <v>0</v>
      </c>
      <c r="H16" s="79">
        <f t="shared" si="0"/>
        <v>0</v>
      </c>
      <c r="I16" s="79">
        <f t="shared" si="0"/>
        <v>0</v>
      </c>
      <c r="J16" s="79">
        <f t="shared" si="0"/>
        <v>0</v>
      </c>
      <c r="K16" s="79">
        <f t="shared" si="0"/>
        <v>0</v>
      </c>
      <c r="L16" s="79">
        <f t="shared" si="0"/>
        <v>0</v>
      </c>
      <c r="M16" s="79">
        <f t="shared" si="0"/>
        <v>0</v>
      </c>
      <c r="N16" s="79">
        <f t="shared" si="0"/>
        <v>0</v>
      </c>
      <c r="O16" s="79">
        <f t="shared" si="0"/>
        <v>0</v>
      </c>
    </row>
    <row r="17" spans="1:15" ht="17.25" customHeight="1">
      <c r="A17" s="6"/>
      <c r="B17" s="95" t="s">
        <v>78</v>
      </c>
      <c r="C17" s="55"/>
      <c r="D17" s="67"/>
      <c r="E17" s="72"/>
      <c r="F17" s="80"/>
      <c r="G17" s="80"/>
      <c r="H17" s="80"/>
      <c r="I17" s="80"/>
      <c r="J17" s="80"/>
      <c r="K17" s="80"/>
      <c r="L17" s="80"/>
      <c r="M17" s="80"/>
      <c r="N17" s="80"/>
      <c r="O17" s="80"/>
    </row>
    <row r="18" spans="1:15" ht="17.25" customHeight="1">
      <c r="A18" s="7"/>
      <c r="B18" s="96" t="s">
        <v>78</v>
      </c>
      <c r="C18" s="56"/>
      <c r="D18" s="68"/>
      <c r="E18" s="73"/>
      <c r="F18" s="81"/>
      <c r="G18" s="81"/>
      <c r="H18" s="81"/>
      <c r="I18" s="81"/>
      <c r="J18" s="81"/>
      <c r="K18" s="81"/>
      <c r="L18" s="81"/>
      <c r="M18" s="81"/>
      <c r="N18" s="81"/>
      <c r="O18" s="81"/>
    </row>
    <row r="19" spans="1:15" ht="17.25" customHeight="1">
      <c r="A19" s="9" t="s">
        <v>76</v>
      </c>
      <c r="B19" s="9"/>
      <c r="C19" s="9"/>
      <c r="D19" s="9"/>
      <c r="E19" s="76"/>
      <c r="F19" s="84">
        <f t="shared" ref="F19:O19" si="1">SUM(F6:F18)</f>
        <v>0</v>
      </c>
      <c r="G19" s="84">
        <f t="shared" si="1"/>
        <v>0</v>
      </c>
      <c r="H19" s="84">
        <f t="shared" si="1"/>
        <v>0</v>
      </c>
      <c r="I19" s="84">
        <f t="shared" si="1"/>
        <v>0</v>
      </c>
      <c r="J19" s="84">
        <f t="shared" si="1"/>
        <v>0</v>
      </c>
      <c r="K19" s="84">
        <f t="shared" si="1"/>
        <v>0</v>
      </c>
      <c r="L19" s="84">
        <f t="shared" si="1"/>
        <v>0</v>
      </c>
      <c r="M19" s="84">
        <f t="shared" si="1"/>
        <v>0</v>
      </c>
      <c r="N19" s="84">
        <f t="shared" si="1"/>
        <v>0</v>
      </c>
      <c r="O19" s="84">
        <f t="shared" si="1"/>
        <v>0</v>
      </c>
    </row>
    <row r="20" spans="1:15" ht="17.25" customHeight="1">
      <c r="A20" s="10" t="s">
        <v>73</v>
      </c>
      <c r="B20" s="97"/>
      <c r="C20" s="98"/>
      <c r="D20" s="99"/>
      <c r="E20" s="75" t="s">
        <v>56</v>
      </c>
      <c r="F20" s="83">
        <f t="shared" ref="F20:O23" si="2">ROUNDDOWN($D20*$C$5*F$5*365,-3)/1000</f>
        <v>0</v>
      </c>
      <c r="G20" s="83">
        <f t="shared" si="2"/>
        <v>0</v>
      </c>
      <c r="H20" s="83">
        <f t="shared" si="2"/>
        <v>0</v>
      </c>
      <c r="I20" s="83">
        <f t="shared" si="2"/>
        <v>0</v>
      </c>
      <c r="J20" s="83">
        <f t="shared" si="2"/>
        <v>0</v>
      </c>
      <c r="K20" s="83">
        <f t="shared" si="2"/>
        <v>0</v>
      </c>
      <c r="L20" s="83">
        <f t="shared" si="2"/>
        <v>0</v>
      </c>
      <c r="M20" s="83">
        <f t="shared" si="2"/>
        <v>0</v>
      </c>
      <c r="N20" s="83">
        <f t="shared" si="2"/>
        <v>0</v>
      </c>
      <c r="O20" s="83">
        <f t="shared" si="2"/>
        <v>0</v>
      </c>
    </row>
    <row r="21" spans="1:15" ht="17.25" customHeight="1">
      <c r="A21" s="11"/>
      <c r="B21" s="58"/>
      <c r="C21" s="64"/>
      <c r="D21" s="100"/>
      <c r="E21" s="54" t="s">
        <v>56</v>
      </c>
      <c r="F21" s="79">
        <f t="shared" si="2"/>
        <v>0</v>
      </c>
      <c r="G21" s="79">
        <f t="shared" si="2"/>
        <v>0</v>
      </c>
      <c r="H21" s="79">
        <f t="shared" si="2"/>
        <v>0</v>
      </c>
      <c r="I21" s="79">
        <f t="shared" si="2"/>
        <v>0</v>
      </c>
      <c r="J21" s="79">
        <f t="shared" si="2"/>
        <v>0</v>
      </c>
      <c r="K21" s="79">
        <f t="shared" si="2"/>
        <v>0</v>
      </c>
      <c r="L21" s="79">
        <f t="shared" si="2"/>
        <v>0</v>
      </c>
      <c r="M21" s="79">
        <f t="shared" si="2"/>
        <v>0</v>
      </c>
      <c r="N21" s="79">
        <f t="shared" si="2"/>
        <v>0</v>
      </c>
      <c r="O21" s="79">
        <f t="shared" si="2"/>
        <v>0</v>
      </c>
    </row>
    <row r="22" spans="1:15" ht="17.25" customHeight="1">
      <c r="A22" s="11"/>
      <c r="B22" s="58"/>
      <c r="C22" s="64"/>
      <c r="D22" s="100"/>
      <c r="E22" s="54" t="s">
        <v>56</v>
      </c>
      <c r="F22" s="79">
        <f t="shared" si="2"/>
        <v>0</v>
      </c>
      <c r="G22" s="79">
        <f t="shared" si="2"/>
        <v>0</v>
      </c>
      <c r="H22" s="79">
        <f t="shared" si="2"/>
        <v>0</v>
      </c>
      <c r="I22" s="79">
        <f t="shared" si="2"/>
        <v>0</v>
      </c>
      <c r="J22" s="79">
        <f t="shared" si="2"/>
        <v>0</v>
      </c>
      <c r="K22" s="79">
        <f t="shared" si="2"/>
        <v>0</v>
      </c>
      <c r="L22" s="79">
        <f t="shared" si="2"/>
        <v>0</v>
      </c>
      <c r="M22" s="79">
        <f t="shared" si="2"/>
        <v>0</v>
      </c>
      <c r="N22" s="79">
        <f t="shared" si="2"/>
        <v>0</v>
      </c>
      <c r="O22" s="79">
        <f t="shared" si="2"/>
        <v>0</v>
      </c>
    </row>
    <row r="23" spans="1:15" ht="17.25" customHeight="1">
      <c r="A23" s="11"/>
      <c r="B23" s="58"/>
      <c r="C23" s="64"/>
      <c r="D23" s="100"/>
      <c r="E23" s="54" t="s">
        <v>56</v>
      </c>
      <c r="F23" s="79">
        <f t="shared" si="2"/>
        <v>0</v>
      </c>
      <c r="G23" s="79">
        <f t="shared" si="2"/>
        <v>0</v>
      </c>
      <c r="H23" s="79">
        <f t="shared" si="2"/>
        <v>0</v>
      </c>
      <c r="I23" s="79">
        <f t="shared" si="2"/>
        <v>0</v>
      </c>
      <c r="J23" s="79">
        <f t="shared" si="2"/>
        <v>0</v>
      </c>
      <c r="K23" s="79">
        <f t="shared" si="2"/>
        <v>0</v>
      </c>
      <c r="L23" s="79">
        <f t="shared" si="2"/>
        <v>0</v>
      </c>
      <c r="M23" s="79">
        <f t="shared" si="2"/>
        <v>0</v>
      </c>
      <c r="N23" s="79">
        <f t="shared" si="2"/>
        <v>0</v>
      </c>
      <c r="O23" s="79">
        <f t="shared" si="2"/>
        <v>0</v>
      </c>
    </row>
    <row r="24" spans="1:15" ht="17.25" customHeight="1">
      <c r="A24" s="12"/>
      <c r="B24" s="59"/>
      <c r="C24" s="65"/>
      <c r="D24" s="71"/>
      <c r="E24" s="68"/>
      <c r="F24" s="81"/>
      <c r="G24" s="81"/>
      <c r="H24" s="81"/>
      <c r="I24" s="81"/>
      <c r="J24" s="81"/>
      <c r="K24" s="81"/>
      <c r="L24" s="81"/>
      <c r="M24" s="81"/>
      <c r="N24" s="81"/>
      <c r="O24" s="81"/>
    </row>
    <row r="25" spans="1:15" ht="17.25" customHeight="1">
      <c r="A25" s="51" t="s">
        <v>12</v>
      </c>
      <c r="B25" s="51"/>
      <c r="C25" s="51"/>
      <c r="D25" s="51"/>
      <c r="E25" s="76"/>
      <c r="F25" s="84">
        <f t="shared" ref="F25:O25" si="3">SUM(F20:F24)</f>
        <v>0</v>
      </c>
      <c r="G25" s="84">
        <f t="shared" si="3"/>
        <v>0</v>
      </c>
      <c r="H25" s="84">
        <f t="shared" si="3"/>
        <v>0</v>
      </c>
      <c r="I25" s="84">
        <f t="shared" si="3"/>
        <v>0</v>
      </c>
      <c r="J25" s="84">
        <f t="shared" si="3"/>
        <v>0</v>
      </c>
      <c r="K25" s="84">
        <f t="shared" si="3"/>
        <v>0</v>
      </c>
      <c r="L25" s="84">
        <f t="shared" si="3"/>
        <v>0</v>
      </c>
      <c r="M25" s="84">
        <f t="shared" si="3"/>
        <v>0</v>
      </c>
      <c r="N25" s="84">
        <f t="shared" si="3"/>
        <v>0</v>
      </c>
      <c r="O25" s="84">
        <f t="shared" si="3"/>
        <v>0</v>
      </c>
    </row>
    <row r="26" spans="1:15" ht="17.25" customHeight="1">
      <c r="A26" s="13" t="s">
        <v>21</v>
      </c>
      <c r="B26" s="13"/>
      <c r="C26" s="13"/>
      <c r="D26" s="13"/>
      <c r="E26" s="77"/>
      <c r="F26" s="85">
        <f t="shared" ref="F26:O26" si="4">SUM(F25,F19)</f>
        <v>0</v>
      </c>
      <c r="G26" s="85">
        <f t="shared" si="4"/>
        <v>0</v>
      </c>
      <c r="H26" s="85">
        <f t="shared" si="4"/>
        <v>0</v>
      </c>
      <c r="I26" s="85">
        <f t="shared" si="4"/>
        <v>0</v>
      </c>
      <c r="J26" s="85">
        <f t="shared" si="4"/>
        <v>0</v>
      </c>
      <c r="K26" s="85">
        <f t="shared" si="4"/>
        <v>0</v>
      </c>
      <c r="L26" s="85">
        <f t="shared" si="4"/>
        <v>0</v>
      </c>
      <c r="M26" s="85">
        <f t="shared" si="4"/>
        <v>0</v>
      </c>
      <c r="N26" s="85">
        <f t="shared" si="4"/>
        <v>0</v>
      </c>
      <c r="O26" s="85">
        <f t="shared" si="4"/>
        <v>0</v>
      </c>
    </row>
    <row r="27" spans="1:15" ht="17.25" customHeight="1">
      <c r="A27" s="52"/>
      <c r="B27" s="52"/>
      <c r="C27" s="52"/>
      <c r="D27" s="52"/>
      <c r="E27" s="52"/>
      <c r="F27" s="86"/>
      <c r="G27" s="86"/>
      <c r="H27" s="86"/>
      <c r="I27" s="86"/>
      <c r="J27" s="86"/>
      <c r="K27" s="86"/>
    </row>
  </sheetData>
  <mergeCells count="20">
    <mergeCell ref="A1:K1"/>
    <mergeCell ref="M1:O1"/>
    <mergeCell ref="A2:O2"/>
    <mergeCell ref="A3:E3"/>
    <mergeCell ref="F3:G3"/>
    <mergeCell ref="H3:K3"/>
    <mergeCell ref="N3:O3"/>
    <mergeCell ref="A4:B4"/>
    <mergeCell ref="D4:E4"/>
    <mergeCell ref="A5:B5"/>
    <mergeCell ref="D5:E5"/>
    <mergeCell ref="A19:D19"/>
    <mergeCell ref="B20:C20"/>
    <mergeCell ref="B22:C22"/>
    <mergeCell ref="B23:C23"/>
    <mergeCell ref="B24:C24"/>
    <mergeCell ref="A25:D25"/>
    <mergeCell ref="A26:D26"/>
    <mergeCell ref="A20:A24"/>
    <mergeCell ref="A6:A18"/>
  </mergeCells>
  <phoneticPr fontId="1"/>
  <pageMargins left="0.78740157480314943" right="0.39370078740157483" top="0.98425196850393692" bottom="0.78740157480314943" header="0.31496062992125984" footer="0.31496062992125984"/>
  <pageSetup paperSize="9" scale="95"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H47"/>
  <sheetViews>
    <sheetView view="pageBreakPreview" zoomScaleSheetLayoutView="100" workbookViewId="0">
      <selection activeCell="F15" sqref="F15"/>
    </sheetView>
  </sheetViews>
  <sheetFormatPr defaultRowHeight="11.25"/>
  <cols>
    <col min="1" max="1" width="9.7109375" style="104" customWidth="1"/>
    <col min="2" max="7" width="12.28515625" style="104" customWidth="1"/>
    <col min="8" max="8" width="15.7109375" style="104" customWidth="1"/>
    <col min="9" max="16384" width="9.140625" style="104" customWidth="1"/>
  </cols>
  <sheetData>
    <row r="1" spans="1:8" ht="13.5">
      <c r="A1" s="105" t="s">
        <v>65</v>
      </c>
      <c r="B1" s="105"/>
      <c r="C1" s="105"/>
      <c r="D1" s="105"/>
      <c r="E1" s="105"/>
      <c r="F1" s="160"/>
      <c r="G1" s="88"/>
      <c r="H1" s="88"/>
    </row>
    <row r="2" spans="1:8" ht="9" customHeight="1">
      <c r="A2" s="106"/>
      <c r="H2" s="173"/>
    </row>
    <row r="3" spans="1:8" ht="13.5" customHeight="1">
      <c r="A3" s="107" t="s">
        <v>3</v>
      </c>
      <c r="B3" s="107"/>
      <c r="C3" s="137" t="s">
        <v>98</v>
      </c>
      <c r="D3" s="137"/>
      <c r="E3" s="156"/>
      <c r="F3" s="107" t="s">
        <v>25</v>
      </c>
      <c r="G3" s="107">
        <f>総括表!H1</f>
        <v>0</v>
      </c>
      <c r="H3" s="107"/>
    </row>
    <row r="4" spans="1:8" ht="14.25" customHeight="1">
      <c r="H4" s="160" t="s">
        <v>4</v>
      </c>
    </row>
    <row r="5" spans="1:8" ht="14.25" customHeight="1">
      <c r="A5" s="108" t="s">
        <v>44</v>
      </c>
      <c r="B5" s="126" t="s">
        <v>114</v>
      </c>
      <c r="C5" s="138" t="s">
        <v>46</v>
      </c>
      <c r="D5" s="138" t="s">
        <v>48</v>
      </c>
      <c r="E5" s="138" t="s">
        <v>49</v>
      </c>
      <c r="F5" s="138" t="s">
        <v>51</v>
      </c>
      <c r="G5" s="138" t="s">
        <v>54</v>
      </c>
      <c r="H5" s="174" t="s">
        <v>55</v>
      </c>
    </row>
    <row r="6" spans="1:8" ht="14.25" customHeight="1">
      <c r="A6" s="109"/>
      <c r="B6" s="127" t="s">
        <v>64</v>
      </c>
      <c r="C6" s="139"/>
      <c r="D6" s="139"/>
      <c r="E6" s="139"/>
      <c r="F6" s="139"/>
      <c r="G6" s="139"/>
      <c r="H6" s="175"/>
    </row>
    <row r="7" spans="1:8" ht="14.25" customHeight="1">
      <c r="A7" s="109"/>
      <c r="B7" s="127" t="s">
        <v>115</v>
      </c>
      <c r="C7" s="140" t="s">
        <v>30</v>
      </c>
      <c r="D7" s="151" t="s">
        <v>57</v>
      </c>
      <c r="E7" s="151" t="s">
        <v>9</v>
      </c>
      <c r="F7" s="161" t="s">
        <v>58</v>
      </c>
      <c r="G7" s="139" t="s">
        <v>61</v>
      </c>
      <c r="H7" s="176"/>
    </row>
    <row r="8" spans="1:8" ht="17.100000000000001" customHeight="1">
      <c r="A8" s="110" t="s">
        <v>28</v>
      </c>
      <c r="B8" s="128"/>
      <c r="C8" s="141"/>
      <c r="D8" s="141"/>
      <c r="E8" s="141"/>
      <c r="F8" s="162">
        <f>(C8+D8)*12+E8</f>
        <v>0</v>
      </c>
      <c r="G8" s="167">
        <f>+F8*B8</f>
        <v>0</v>
      </c>
      <c r="H8" s="177"/>
    </row>
    <row r="9" spans="1:8" ht="17.100000000000001" customHeight="1">
      <c r="A9" s="111"/>
      <c r="B9" s="129"/>
      <c r="C9" s="142"/>
      <c r="D9" s="142"/>
      <c r="E9" s="142"/>
      <c r="F9" s="163">
        <f>(C9+D9)*12+E9</f>
        <v>0</v>
      </c>
      <c r="G9" s="168">
        <f>+F9*B9</f>
        <v>0</v>
      </c>
      <c r="H9" s="178"/>
    </row>
    <row r="10" spans="1:8" ht="17.100000000000001" customHeight="1">
      <c r="A10" s="112"/>
      <c r="B10" s="130">
        <f>SUM(B8:B9)</f>
        <v>0</v>
      </c>
      <c r="C10" s="143"/>
      <c r="D10" s="143"/>
      <c r="E10" s="143"/>
      <c r="F10" s="143"/>
      <c r="G10" s="169">
        <f>SUM(G8:G9)</f>
        <v>0</v>
      </c>
      <c r="H10" s="179"/>
    </row>
    <row r="11" spans="1:8" ht="17.100000000000001" customHeight="1">
      <c r="A11" s="110" t="s">
        <v>39</v>
      </c>
      <c r="B11" s="128"/>
      <c r="C11" s="141"/>
      <c r="D11" s="141"/>
      <c r="E11" s="141"/>
      <c r="F11" s="162">
        <f>(C11+D11)*12+E11</f>
        <v>0</v>
      </c>
      <c r="G11" s="167">
        <f>+F11*B11</f>
        <v>0</v>
      </c>
      <c r="H11" s="177"/>
    </row>
    <row r="12" spans="1:8" ht="17.100000000000001" customHeight="1">
      <c r="A12" s="111"/>
      <c r="B12" s="129"/>
      <c r="C12" s="142"/>
      <c r="D12" s="142"/>
      <c r="E12" s="142"/>
      <c r="F12" s="163">
        <f>(C12+D12)*12+E12</f>
        <v>0</v>
      </c>
      <c r="G12" s="168">
        <f>+F12*B12</f>
        <v>0</v>
      </c>
      <c r="H12" s="178"/>
    </row>
    <row r="13" spans="1:8" ht="17.100000000000001" customHeight="1">
      <c r="A13" s="112"/>
      <c r="B13" s="130">
        <f>SUM(B11:B12)</f>
        <v>0</v>
      </c>
      <c r="C13" s="143"/>
      <c r="D13" s="143"/>
      <c r="E13" s="143"/>
      <c r="F13" s="143"/>
      <c r="G13" s="169">
        <f>SUM(G11:G12)</f>
        <v>0</v>
      </c>
      <c r="H13" s="179"/>
    </row>
    <row r="14" spans="1:8" ht="17.100000000000001" customHeight="1">
      <c r="A14" s="110" t="s">
        <v>63</v>
      </c>
      <c r="B14" s="128"/>
      <c r="C14" s="141"/>
      <c r="D14" s="141"/>
      <c r="E14" s="141"/>
      <c r="F14" s="162">
        <f>(C14+D14)*12+E14</f>
        <v>0</v>
      </c>
      <c r="G14" s="167">
        <f>+F14*B14</f>
        <v>0</v>
      </c>
      <c r="H14" s="177"/>
    </row>
    <row r="15" spans="1:8" ht="17.100000000000001" customHeight="1">
      <c r="A15" s="111"/>
      <c r="B15" s="129"/>
      <c r="C15" s="142"/>
      <c r="D15" s="142"/>
      <c r="E15" s="142"/>
      <c r="F15" s="163">
        <f>(C15+D15)*12+E15</f>
        <v>0</v>
      </c>
      <c r="G15" s="168">
        <f>+F15*B15</f>
        <v>0</v>
      </c>
      <c r="H15" s="178"/>
    </row>
    <row r="16" spans="1:8" ht="17.100000000000001" customHeight="1">
      <c r="A16" s="112"/>
      <c r="B16" s="130">
        <f>SUM(B14:B15)</f>
        <v>0</v>
      </c>
      <c r="C16" s="143"/>
      <c r="D16" s="143"/>
      <c r="E16" s="143"/>
      <c r="F16" s="143"/>
      <c r="G16" s="169">
        <f>SUM(G14:G15)</f>
        <v>0</v>
      </c>
      <c r="H16" s="179"/>
    </row>
    <row r="17" spans="1:8" ht="17.100000000000001" customHeight="1">
      <c r="A17" s="110" t="s">
        <v>14</v>
      </c>
      <c r="B17" s="128"/>
      <c r="C17" s="141"/>
      <c r="D17" s="141"/>
      <c r="E17" s="141"/>
      <c r="F17" s="162">
        <f>(C17+D17)*12+E17</f>
        <v>0</v>
      </c>
      <c r="G17" s="167">
        <f>+F17*B17</f>
        <v>0</v>
      </c>
      <c r="H17" s="177"/>
    </row>
    <row r="18" spans="1:8" ht="17.100000000000001" customHeight="1">
      <c r="A18" s="111"/>
      <c r="B18" s="129"/>
      <c r="C18" s="142"/>
      <c r="D18" s="142"/>
      <c r="E18" s="142"/>
      <c r="F18" s="163">
        <f>(C18+D18)*12+E18</f>
        <v>0</v>
      </c>
      <c r="G18" s="168">
        <f>+F18*B18</f>
        <v>0</v>
      </c>
      <c r="H18" s="178"/>
    </row>
    <row r="19" spans="1:8" ht="17.100000000000001" customHeight="1">
      <c r="A19" s="112"/>
      <c r="B19" s="130">
        <f>SUM(B17:B18)</f>
        <v>0</v>
      </c>
      <c r="C19" s="143"/>
      <c r="D19" s="143"/>
      <c r="E19" s="143"/>
      <c r="F19" s="143"/>
      <c r="G19" s="169">
        <f>SUM(G17:G18)</f>
        <v>0</v>
      </c>
      <c r="H19" s="179"/>
    </row>
    <row r="20" spans="1:8" ht="17.100000000000001" customHeight="1">
      <c r="A20" s="110" t="s">
        <v>66</v>
      </c>
      <c r="B20" s="128"/>
      <c r="C20" s="141"/>
      <c r="D20" s="141"/>
      <c r="E20" s="141"/>
      <c r="F20" s="162">
        <f>(C20+D20)*12+E20</f>
        <v>0</v>
      </c>
      <c r="G20" s="167">
        <f>+F20*B20</f>
        <v>0</v>
      </c>
      <c r="H20" s="177"/>
    </row>
    <row r="21" spans="1:8" ht="17.100000000000001" customHeight="1">
      <c r="A21" s="111"/>
      <c r="B21" s="129"/>
      <c r="C21" s="142"/>
      <c r="D21" s="142"/>
      <c r="E21" s="142"/>
      <c r="F21" s="163">
        <f>(C21+D21)*12+E21</f>
        <v>0</v>
      </c>
      <c r="G21" s="168">
        <f>+F21*B21</f>
        <v>0</v>
      </c>
      <c r="H21" s="178"/>
    </row>
    <row r="22" spans="1:8" ht="17.100000000000001" customHeight="1">
      <c r="A22" s="112"/>
      <c r="B22" s="130">
        <f>SUM(B20:B21)</f>
        <v>0</v>
      </c>
      <c r="C22" s="143"/>
      <c r="D22" s="143"/>
      <c r="E22" s="143"/>
      <c r="F22" s="143"/>
      <c r="G22" s="169">
        <f>SUM(G20:G21)</f>
        <v>0</v>
      </c>
      <c r="H22" s="179"/>
    </row>
    <row r="23" spans="1:8" ht="17.100000000000001" customHeight="1">
      <c r="A23" s="110" t="s">
        <v>40</v>
      </c>
      <c r="B23" s="128"/>
      <c r="C23" s="141"/>
      <c r="D23" s="141"/>
      <c r="E23" s="141"/>
      <c r="F23" s="162">
        <f>(C23+D23)*12+E23</f>
        <v>0</v>
      </c>
      <c r="G23" s="167">
        <f>+F23*B23</f>
        <v>0</v>
      </c>
      <c r="H23" s="177"/>
    </row>
    <row r="24" spans="1:8" ht="17.100000000000001" customHeight="1">
      <c r="A24" s="111"/>
      <c r="B24" s="129"/>
      <c r="C24" s="142"/>
      <c r="D24" s="142"/>
      <c r="E24" s="142"/>
      <c r="F24" s="163">
        <f>(C24+D24)*12+E24</f>
        <v>0</v>
      </c>
      <c r="G24" s="168">
        <f>+F24*B24</f>
        <v>0</v>
      </c>
      <c r="H24" s="178"/>
    </row>
    <row r="25" spans="1:8" ht="17.100000000000001" customHeight="1">
      <c r="A25" s="112"/>
      <c r="B25" s="130">
        <f>SUM(B23:B24)</f>
        <v>0</v>
      </c>
      <c r="C25" s="143"/>
      <c r="D25" s="143"/>
      <c r="E25" s="143"/>
      <c r="F25" s="143"/>
      <c r="G25" s="169">
        <f>SUM(G23:G24)</f>
        <v>0</v>
      </c>
      <c r="H25" s="179"/>
    </row>
    <row r="26" spans="1:8" ht="17.100000000000001" customHeight="1">
      <c r="A26" s="110" t="s">
        <v>84</v>
      </c>
      <c r="B26" s="128"/>
      <c r="C26" s="141"/>
      <c r="D26" s="141"/>
      <c r="E26" s="141"/>
      <c r="F26" s="162">
        <f>(C26+D26)*12+E26</f>
        <v>0</v>
      </c>
      <c r="G26" s="167">
        <f>+F26*B26</f>
        <v>0</v>
      </c>
      <c r="H26" s="177"/>
    </row>
    <row r="27" spans="1:8" ht="17.100000000000001" customHeight="1">
      <c r="A27" s="111"/>
      <c r="B27" s="129"/>
      <c r="C27" s="142"/>
      <c r="D27" s="142"/>
      <c r="E27" s="142"/>
      <c r="F27" s="163">
        <f>(C27+D27)*12+E27</f>
        <v>0</v>
      </c>
      <c r="G27" s="168">
        <f>+F27*B27</f>
        <v>0</v>
      </c>
      <c r="H27" s="178"/>
    </row>
    <row r="28" spans="1:8" ht="17.100000000000001" customHeight="1">
      <c r="A28" s="112"/>
      <c r="B28" s="130">
        <f>SUM(B26:B27)</f>
        <v>0</v>
      </c>
      <c r="C28" s="143"/>
      <c r="D28" s="143"/>
      <c r="E28" s="143"/>
      <c r="F28" s="143"/>
      <c r="G28" s="169">
        <f>SUM(G26:G27)</f>
        <v>0</v>
      </c>
      <c r="H28" s="179"/>
    </row>
    <row r="29" spans="1:8" ht="17.100000000000001" customHeight="1">
      <c r="A29" s="110" t="s">
        <v>94</v>
      </c>
      <c r="B29" s="128"/>
      <c r="C29" s="141"/>
      <c r="D29" s="141"/>
      <c r="E29" s="141"/>
      <c r="F29" s="162">
        <f>(C29+D29)*12+E29</f>
        <v>0</v>
      </c>
      <c r="G29" s="167">
        <f>+F29*B29</f>
        <v>0</v>
      </c>
      <c r="H29" s="177"/>
    </row>
    <row r="30" spans="1:8" ht="17.100000000000001" customHeight="1">
      <c r="A30" s="111"/>
      <c r="B30" s="129"/>
      <c r="C30" s="142"/>
      <c r="D30" s="142"/>
      <c r="E30" s="142"/>
      <c r="F30" s="163">
        <f>(C30+D30)*12+E30</f>
        <v>0</v>
      </c>
      <c r="G30" s="168">
        <f>+F30*B30</f>
        <v>0</v>
      </c>
      <c r="H30" s="178"/>
    </row>
    <row r="31" spans="1:8" ht="17.100000000000001" customHeight="1">
      <c r="A31" s="112"/>
      <c r="B31" s="130">
        <f>SUM(B29:B30)</f>
        <v>0</v>
      </c>
      <c r="C31" s="143"/>
      <c r="D31" s="143"/>
      <c r="E31" s="143"/>
      <c r="F31" s="143"/>
      <c r="G31" s="169">
        <f>SUM(G29:G30)</f>
        <v>0</v>
      </c>
      <c r="H31" s="179"/>
    </row>
    <row r="32" spans="1:8" ht="17.100000000000001" customHeight="1">
      <c r="A32" s="110" t="s">
        <v>67</v>
      </c>
      <c r="B32" s="128"/>
      <c r="C32" s="141"/>
      <c r="D32" s="141"/>
      <c r="E32" s="141"/>
      <c r="F32" s="162">
        <f>(C32+D32)*12+E32</f>
        <v>0</v>
      </c>
      <c r="G32" s="167">
        <f>+F32*B32</f>
        <v>0</v>
      </c>
      <c r="H32" s="177"/>
    </row>
    <row r="33" spans="1:8" ht="17.100000000000001" customHeight="1">
      <c r="A33" s="111"/>
      <c r="B33" s="129"/>
      <c r="C33" s="142"/>
      <c r="D33" s="142"/>
      <c r="E33" s="142"/>
      <c r="F33" s="163">
        <f>(C33+D33)*12+E33</f>
        <v>0</v>
      </c>
      <c r="G33" s="168">
        <f>+F33*B33</f>
        <v>0</v>
      </c>
      <c r="H33" s="178"/>
    </row>
    <row r="34" spans="1:8" ht="17.100000000000001" customHeight="1">
      <c r="A34" s="112"/>
      <c r="B34" s="130">
        <f>SUM(B32:B33)</f>
        <v>0</v>
      </c>
      <c r="C34" s="143"/>
      <c r="D34" s="143"/>
      <c r="E34" s="143"/>
      <c r="F34" s="143"/>
      <c r="G34" s="169">
        <f>SUM(G32:G33)</f>
        <v>0</v>
      </c>
      <c r="H34" s="179"/>
    </row>
    <row r="35" spans="1:8" ht="17.100000000000001" customHeight="1">
      <c r="A35" s="113"/>
      <c r="B35" s="128"/>
      <c r="C35" s="141"/>
      <c r="D35" s="141"/>
      <c r="E35" s="141"/>
      <c r="F35" s="162">
        <f>(C35+D35)*12+E35</f>
        <v>0</v>
      </c>
      <c r="G35" s="162">
        <f>+F35*B35</f>
        <v>0</v>
      </c>
      <c r="H35" s="177"/>
    </row>
    <row r="36" spans="1:8" ht="17.100000000000001" customHeight="1">
      <c r="A36" s="114"/>
      <c r="B36" s="129"/>
      <c r="C36" s="142"/>
      <c r="D36" s="142"/>
      <c r="E36" s="142"/>
      <c r="F36" s="163">
        <f>(C36+D36)*12+E36</f>
        <v>0</v>
      </c>
      <c r="G36" s="163">
        <f>+F36*B36</f>
        <v>0</v>
      </c>
      <c r="H36" s="178"/>
    </row>
    <row r="37" spans="1:8" ht="17.100000000000001" customHeight="1">
      <c r="A37" s="115"/>
      <c r="B37" s="130">
        <f>SUM(B35:B36)</f>
        <v>0</v>
      </c>
      <c r="C37" s="143"/>
      <c r="D37" s="143"/>
      <c r="E37" s="143"/>
      <c r="F37" s="143"/>
      <c r="G37" s="170">
        <f>SUM(G35:G36)</f>
        <v>0</v>
      </c>
      <c r="H37" s="179"/>
    </row>
    <row r="38" spans="1:8" ht="17.100000000000001" customHeight="1">
      <c r="A38" s="116" t="s">
        <v>17</v>
      </c>
      <c r="B38" s="131"/>
      <c r="C38" s="144"/>
      <c r="D38" s="152"/>
      <c r="E38" s="157"/>
      <c r="F38" s="157"/>
      <c r="G38" s="171">
        <f>SUM(G37,G34,G31,G28,G25,G22,G19,G16,G13,G10)</f>
        <v>0</v>
      </c>
      <c r="H38" s="180"/>
    </row>
    <row r="39" spans="1:8" ht="9.75" customHeight="1">
      <c r="A39" s="117"/>
      <c r="B39" s="117"/>
      <c r="C39" s="145"/>
      <c r="D39" s="145"/>
      <c r="E39" s="158"/>
      <c r="F39" s="164"/>
      <c r="G39" s="164"/>
      <c r="H39" s="164"/>
    </row>
    <row r="40" spans="1:8" ht="17.100000000000001" customHeight="1">
      <c r="A40" s="118"/>
      <c r="B40" s="132"/>
      <c r="C40" s="146" t="s">
        <v>36</v>
      </c>
      <c r="D40" s="146" t="s">
        <v>68</v>
      </c>
      <c r="E40" s="146" t="s">
        <v>69</v>
      </c>
      <c r="F40" s="165"/>
      <c r="G40" s="172"/>
      <c r="H40" s="172"/>
    </row>
    <row r="41" spans="1:8">
      <c r="A41" s="119"/>
      <c r="B41" s="133"/>
      <c r="C41" s="147" t="s">
        <v>52</v>
      </c>
      <c r="D41" s="147" t="s">
        <v>41</v>
      </c>
      <c r="E41" s="147" t="s">
        <v>71</v>
      </c>
      <c r="F41" s="165"/>
      <c r="G41" s="172"/>
      <c r="H41" s="172"/>
    </row>
    <row r="42" spans="1:8" ht="17.100000000000001" customHeight="1">
      <c r="A42" s="120" t="s">
        <v>26</v>
      </c>
      <c r="B42" s="134"/>
      <c r="C42" s="148">
        <f>SUM(G8,G11,G14,G17,G20,G23,G26,G29,G32,G35)</f>
        <v>0</v>
      </c>
      <c r="D42" s="153"/>
      <c r="E42" s="148">
        <f>SUM(C42:D42)</f>
        <v>0</v>
      </c>
      <c r="F42" s="165"/>
      <c r="G42" s="172"/>
      <c r="H42" s="172"/>
    </row>
    <row r="43" spans="1:8" ht="17.100000000000001" customHeight="1">
      <c r="A43" s="121" t="s">
        <v>72</v>
      </c>
      <c r="B43" s="135"/>
      <c r="C43" s="148">
        <f>SUM(G9,G12,G15,G18,G21,G24,G27,G30,G33,G36)</f>
        <v>0</v>
      </c>
      <c r="D43" s="154"/>
      <c r="E43" s="148">
        <f>SUM(C43:D43)</f>
        <v>0</v>
      </c>
      <c r="F43" s="165"/>
      <c r="G43" s="172"/>
      <c r="H43" s="172"/>
    </row>
    <row r="44" spans="1:8" ht="17.100000000000001" customHeight="1">
      <c r="A44" s="122" t="s">
        <v>17</v>
      </c>
      <c r="B44" s="136"/>
      <c r="C44" s="149">
        <f>SUM(C42:C43)</f>
        <v>0</v>
      </c>
      <c r="D44" s="149">
        <f>SUM(D42:D43)</f>
        <v>0</v>
      </c>
      <c r="E44" s="149">
        <f>SUM(E42:E43)</f>
        <v>0</v>
      </c>
      <c r="F44" s="165"/>
      <c r="G44" s="172"/>
      <c r="H44" s="172"/>
    </row>
    <row r="45" spans="1:8" ht="9.75" customHeight="1">
      <c r="A45" s="123"/>
      <c r="B45" s="123"/>
      <c r="C45" s="145"/>
      <c r="D45" s="145"/>
      <c r="E45" s="145"/>
      <c r="F45" s="166"/>
      <c r="G45" s="166"/>
      <c r="H45" s="166"/>
    </row>
    <row r="46" spans="1:8" ht="19.5" customHeight="1">
      <c r="A46" s="124" t="s">
        <v>2</v>
      </c>
      <c r="B46" s="117"/>
      <c r="C46" s="150"/>
      <c r="D46" s="155"/>
      <c r="E46" s="159"/>
      <c r="F46" s="159"/>
      <c r="G46" s="159"/>
      <c r="H46" s="181"/>
    </row>
    <row r="47" spans="1:8" ht="17.100000000000001" customHeight="1">
      <c r="A47" s="125" t="s">
        <v>62</v>
      </c>
    </row>
    <row r="48" spans="1:8" ht="9" customHeight="1"/>
  </sheetData>
  <mergeCells count="30">
    <mergeCell ref="A1:E1"/>
    <mergeCell ref="G1:H1"/>
    <mergeCell ref="A3:B3"/>
    <mergeCell ref="C3:D3"/>
    <mergeCell ref="G3:H3"/>
    <mergeCell ref="A38:B38"/>
    <mergeCell ref="A40:B40"/>
    <mergeCell ref="A42:B42"/>
    <mergeCell ref="A43:B43"/>
    <mergeCell ref="A44:B44"/>
    <mergeCell ref="A45:B45"/>
    <mergeCell ref="A46:C46"/>
    <mergeCell ref="D46:H46"/>
    <mergeCell ref="A5:A7"/>
    <mergeCell ref="C5:C6"/>
    <mergeCell ref="D5:D6"/>
    <mergeCell ref="E5:E6"/>
    <mergeCell ref="F5:F6"/>
    <mergeCell ref="G5:G6"/>
    <mergeCell ref="H5:H7"/>
    <mergeCell ref="A8:A10"/>
    <mergeCell ref="A11:A13"/>
    <mergeCell ref="A14:A16"/>
    <mergeCell ref="A17:A19"/>
    <mergeCell ref="A20:A22"/>
    <mergeCell ref="A23:A25"/>
    <mergeCell ref="A26:A28"/>
    <mergeCell ref="A29:A31"/>
    <mergeCell ref="A32:A34"/>
    <mergeCell ref="A35:A37"/>
  </mergeCells>
  <phoneticPr fontId="1"/>
  <pageMargins left="0.78740157480314965" right="0.19685039370078741" top="0.59055118110236227" bottom="0.59055118110236227" header="0.31496062992125984" footer="0.31496062992125984"/>
  <pageSetup paperSize="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J42"/>
  <sheetViews>
    <sheetView view="pageBreakPreview" zoomScaleSheetLayoutView="100" workbookViewId="0">
      <selection activeCell="E14" sqref="E14"/>
    </sheetView>
  </sheetViews>
  <sheetFormatPr defaultRowHeight="13.5"/>
  <cols>
    <col min="1" max="1" width="5.7109375" style="182" customWidth="1"/>
    <col min="2" max="3" width="14.85546875" style="182" customWidth="1"/>
    <col min="4" max="4" width="16.140625" style="182" bestFit="1" customWidth="1"/>
    <col min="5" max="6" width="14.85546875" style="182" customWidth="1"/>
    <col min="7" max="7" width="14.85546875" style="183" customWidth="1"/>
    <col min="8" max="10" width="14.85546875" style="184" customWidth="1"/>
    <col min="11" max="16384" width="9.140625" style="184" customWidth="1"/>
  </cols>
  <sheetData>
    <row r="1" spans="1:10" ht="21.75" customHeight="1">
      <c r="A1" s="186" t="s">
        <v>118</v>
      </c>
      <c r="B1" s="193"/>
      <c r="C1" s="193"/>
      <c r="D1" s="193"/>
      <c r="E1" s="193"/>
      <c r="F1" s="193"/>
      <c r="G1" s="193"/>
      <c r="H1" s="211" t="s">
        <v>95</v>
      </c>
      <c r="I1" s="88">
        <f>総括表!H1</f>
        <v>0</v>
      </c>
      <c r="J1" s="88"/>
    </row>
    <row r="2" spans="1:10">
      <c r="A2" s="187" t="s">
        <v>82</v>
      </c>
      <c r="B2" s="187"/>
      <c r="C2" s="187"/>
      <c r="D2" s="187"/>
      <c r="E2" s="202" t="s">
        <v>117</v>
      </c>
      <c r="F2" s="204"/>
      <c r="G2" s="209"/>
    </row>
    <row r="3" spans="1:10">
      <c r="A3" s="188" t="s">
        <v>59</v>
      </c>
      <c r="B3" s="188"/>
      <c r="C3" s="188"/>
      <c r="D3" s="198"/>
      <c r="G3" s="183" t="s">
        <v>97</v>
      </c>
    </row>
    <row r="4" spans="1:10">
      <c r="A4" s="188" t="s">
        <v>83</v>
      </c>
      <c r="B4" s="188"/>
      <c r="C4" s="188"/>
      <c r="D4" s="199"/>
    </row>
    <row r="5" spans="1:10">
      <c r="A5" s="188" t="s">
        <v>70</v>
      </c>
      <c r="B5" s="188"/>
      <c r="C5" s="188"/>
      <c r="D5" s="199"/>
    </row>
    <row r="6" spans="1:10">
      <c r="A6" s="188" t="s">
        <v>85</v>
      </c>
      <c r="B6" s="188"/>
      <c r="C6" s="188"/>
      <c r="D6" s="200"/>
    </row>
    <row r="7" spans="1:10">
      <c r="A7" s="189" t="s">
        <v>90</v>
      </c>
      <c r="B7" s="194"/>
      <c r="C7" s="196"/>
      <c r="D7" s="201" t="s">
        <v>53</v>
      </c>
    </row>
    <row r="8" spans="1:10">
      <c r="A8" s="190" t="s">
        <v>91</v>
      </c>
      <c r="B8" s="190"/>
      <c r="C8" s="190"/>
      <c r="D8" s="190"/>
      <c r="E8" s="190"/>
      <c r="F8" s="190"/>
      <c r="G8" s="190"/>
      <c r="H8" s="190"/>
      <c r="I8" s="190"/>
      <c r="J8" s="190"/>
    </row>
    <row r="9" spans="1:10">
      <c r="A9" s="191" t="s">
        <v>32</v>
      </c>
      <c r="B9" s="191" t="s">
        <v>88</v>
      </c>
      <c r="C9" s="191" t="s">
        <v>60</v>
      </c>
      <c r="D9" s="191"/>
      <c r="E9" s="191"/>
      <c r="F9" s="205" t="s">
        <v>35</v>
      </c>
      <c r="G9" s="205"/>
      <c r="H9" s="205"/>
      <c r="I9" s="205"/>
      <c r="J9" s="205"/>
    </row>
    <row r="10" spans="1:10" s="185" customFormat="1">
      <c r="A10" s="191"/>
      <c r="B10" s="191"/>
      <c r="C10" s="191"/>
      <c r="D10" s="191"/>
      <c r="E10" s="191"/>
      <c r="F10" s="191" t="s">
        <v>89</v>
      </c>
      <c r="G10" s="191"/>
      <c r="H10" s="191"/>
      <c r="I10" s="191"/>
      <c r="J10" s="191"/>
    </row>
    <row r="11" spans="1:10">
      <c r="A11" s="191"/>
      <c r="B11" s="191"/>
      <c r="C11" s="191" t="s">
        <v>87</v>
      </c>
      <c r="D11" s="191" t="s">
        <v>86</v>
      </c>
      <c r="E11" s="191" t="s">
        <v>17</v>
      </c>
      <c r="F11" s="206"/>
      <c r="G11" s="206"/>
      <c r="H11" s="206"/>
      <c r="I11" s="212"/>
      <c r="J11" s="191" t="s">
        <v>17</v>
      </c>
    </row>
    <row r="12" spans="1:10" s="185" customFormat="1">
      <c r="A12" s="191">
        <v>1</v>
      </c>
      <c r="B12" s="195">
        <f>D3-C12</f>
        <v>0</v>
      </c>
      <c r="C12" s="197"/>
      <c r="D12" s="197"/>
      <c r="E12" s="203">
        <f t="shared" ref="E12:E41" si="0">SUM(C12:D12)</f>
        <v>0</v>
      </c>
      <c r="F12" s="207"/>
      <c r="G12" s="207"/>
      <c r="H12" s="207"/>
      <c r="I12" s="207"/>
      <c r="J12" s="213">
        <f t="shared" ref="J12:J41" si="1">SUM(F12:I12)</f>
        <v>0</v>
      </c>
    </row>
    <row r="13" spans="1:10" s="185" customFormat="1">
      <c r="A13" s="191">
        <v>2</v>
      </c>
      <c r="B13" s="195">
        <f t="shared" ref="B13:B41" si="2">B12-C13</f>
        <v>0</v>
      </c>
      <c r="C13" s="197"/>
      <c r="D13" s="197"/>
      <c r="E13" s="203">
        <f t="shared" si="0"/>
        <v>0</v>
      </c>
      <c r="F13" s="207"/>
      <c r="G13" s="207"/>
      <c r="H13" s="207"/>
      <c r="I13" s="207"/>
      <c r="J13" s="213">
        <f t="shared" si="1"/>
        <v>0</v>
      </c>
    </row>
    <row r="14" spans="1:10" s="185" customFormat="1">
      <c r="A14" s="191">
        <v>3</v>
      </c>
      <c r="B14" s="195">
        <f t="shared" si="2"/>
        <v>0</v>
      </c>
      <c r="C14" s="197"/>
      <c r="D14" s="197"/>
      <c r="E14" s="203">
        <f t="shared" si="0"/>
        <v>0</v>
      </c>
      <c r="F14" s="207"/>
      <c r="G14" s="207"/>
      <c r="H14" s="207"/>
      <c r="I14" s="207"/>
      <c r="J14" s="213">
        <f t="shared" si="1"/>
        <v>0</v>
      </c>
    </row>
    <row r="15" spans="1:10" s="185" customFormat="1">
      <c r="A15" s="191">
        <v>4</v>
      </c>
      <c r="B15" s="195">
        <f t="shared" si="2"/>
        <v>0</v>
      </c>
      <c r="C15" s="197"/>
      <c r="D15" s="197"/>
      <c r="E15" s="203">
        <f t="shared" si="0"/>
        <v>0</v>
      </c>
      <c r="F15" s="207"/>
      <c r="G15" s="207"/>
      <c r="H15" s="207"/>
      <c r="I15" s="207"/>
      <c r="J15" s="213">
        <f t="shared" si="1"/>
        <v>0</v>
      </c>
    </row>
    <row r="16" spans="1:10" s="185" customFormat="1">
      <c r="A16" s="191">
        <v>5</v>
      </c>
      <c r="B16" s="195">
        <f t="shared" si="2"/>
        <v>0</v>
      </c>
      <c r="C16" s="197"/>
      <c r="D16" s="197"/>
      <c r="E16" s="203">
        <f t="shared" si="0"/>
        <v>0</v>
      </c>
      <c r="F16" s="207"/>
      <c r="G16" s="207"/>
      <c r="H16" s="207"/>
      <c r="I16" s="207"/>
      <c r="J16" s="213">
        <f t="shared" si="1"/>
        <v>0</v>
      </c>
    </row>
    <row r="17" spans="1:10" s="185" customFormat="1">
      <c r="A17" s="191">
        <v>6</v>
      </c>
      <c r="B17" s="195">
        <f t="shared" si="2"/>
        <v>0</v>
      </c>
      <c r="C17" s="197"/>
      <c r="D17" s="197"/>
      <c r="E17" s="203">
        <f t="shared" si="0"/>
        <v>0</v>
      </c>
      <c r="F17" s="207"/>
      <c r="G17" s="207"/>
      <c r="H17" s="207"/>
      <c r="I17" s="207"/>
      <c r="J17" s="213">
        <f t="shared" si="1"/>
        <v>0</v>
      </c>
    </row>
    <row r="18" spans="1:10" s="185" customFormat="1">
      <c r="A18" s="191">
        <v>7</v>
      </c>
      <c r="B18" s="195">
        <f t="shared" si="2"/>
        <v>0</v>
      </c>
      <c r="C18" s="197"/>
      <c r="D18" s="197"/>
      <c r="E18" s="203">
        <f t="shared" si="0"/>
        <v>0</v>
      </c>
      <c r="F18" s="207"/>
      <c r="G18" s="207"/>
      <c r="H18" s="207"/>
      <c r="I18" s="207"/>
      <c r="J18" s="213">
        <f t="shared" si="1"/>
        <v>0</v>
      </c>
    </row>
    <row r="19" spans="1:10" s="185" customFormat="1">
      <c r="A19" s="191">
        <v>8</v>
      </c>
      <c r="B19" s="195">
        <f t="shared" si="2"/>
        <v>0</v>
      </c>
      <c r="C19" s="197"/>
      <c r="D19" s="197"/>
      <c r="E19" s="203">
        <f t="shared" si="0"/>
        <v>0</v>
      </c>
      <c r="F19" s="207"/>
      <c r="G19" s="207"/>
      <c r="H19" s="207"/>
      <c r="I19" s="207"/>
      <c r="J19" s="213">
        <f t="shared" si="1"/>
        <v>0</v>
      </c>
    </row>
    <row r="20" spans="1:10" s="185" customFormat="1">
      <c r="A20" s="191">
        <v>9</v>
      </c>
      <c r="B20" s="195">
        <f t="shared" si="2"/>
        <v>0</v>
      </c>
      <c r="C20" s="197"/>
      <c r="D20" s="197"/>
      <c r="E20" s="203">
        <f t="shared" si="0"/>
        <v>0</v>
      </c>
      <c r="F20" s="207"/>
      <c r="G20" s="207"/>
      <c r="H20" s="207"/>
      <c r="I20" s="207"/>
      <c r="J20" s="213">
        <f t="shared" si="1"/>
        <v>0</v>
      </c>
    </row>
    <row r="21" spans="1:10" s="185" customFormat="1">
      <c r="A21" s="191">
        <v>10</v>
      </c>
      <c r="B21" s="195">
        <f t="shared" si="2"/>
        <v>0</v>
      </c>
      <c r="C21" s="197"/>
      <c r="D21" s="197"/>
      <c r="E21" s="203">
        <f t="shared" si="0"/>
        <v>0</v>
      </c>
      <c r="F21" s="207"/>
      <c r="G21" s="207"/>
      <c r="H21" s="207"/>
      <c r="I21" s="207"/>
      <c r="J21" s="213">
        <f t="shared" si="1"/>
        <v>0</v>
      </c>
    </row>
    <row r="22" spans="1:10" s="185" customFormat="1">
      <c r="A22" s="191">
        <v>11</v>
      </c>
      <c r="B22" s="195">
        <f t="shared" si="2"/>
        <v>0</v>
      </c>
      <c r="C22" s="197"/>
      <c r="D22" s="197"/>
      <c r="E22" s="203">
        <f t="shared" si="0"/>
        <v>0</v>
      </c>
      <c r="F22" s="207"/>
      <c r="G22" s="207"/>
      <c r="H22" s="207"/>
      <c r="I22" s="207"/>
      <c r="J22" s="213">
        <f t="shared" si="1"/>
        <v>0</v>
      </c>
    </row>
    <row r="23" spans="1:10" s="185" customFormat="1">
      <c r="A23" s="191">
        <v>12</v>
      </c>
      <c r="B23" s="195">
        <f t="shared" si="2"/>
        <v>0</v>
      </c>
      <c r="C23" s="197"/>
      <c r="D23" s="197"/>
      <c r="E23" s="203">
        <f t="shared" si="0"/>
        <v>0</v>
      </c>
      <c r="F23" s="207"/>
      <c r="G23" s="207"/>
      <c r="H23" s="207"/>
      <c r="I23" s="207"/>
      <c r="J23" s="213">
        <f t="shared" si="1"/>
        <v>0</v>
      </c>
    </row>
    <row r="24" spans="1:10" s="185" customFormat="1">
      <c r="A24" s="191">
        <v>13</v>
      </c>
      <c r="B24" s="195">
        <f t="shared" si="2"/>
        <v>0</v>
      </c>
      <c r="C24" s="197"/>
      <c r="D24" s="197"/>
      <c r="E24" s="203">
        <f t="shared" si="0"/>
        <v>0</v>
      </c>
      <c r="F24" s="207"/>
      <c r="G24" s="207"/>
      <c r="H24" s="207"/>
      <c r="I24" s="207"/>
      <c r="J24" s="213">
        <f t="shared" si="1"/>
        <v>0</v>
      </c>
    </row>
    <row r="25" spans="1:10" s="185" customFormat="1">
      <c r="A25" s="191">
        <v>14</v>
      </c>
      <c r="B25" s="195">
        <f t="shared" si="2"/>
        <v>0</v>
      </c>
      <c r="C25" s="197"/>
      <c r="D25" s="197"/>
      <c r="E25" s="203">
        <f t="shared" si="0"/>
        <v>0</v>
      </c>
      <c r="F25" s="207"/>
      <c r="G25" s="207"/>
      <c r="H25" s="207"/>
      <c r="I25" s="207"/>
      <c r="J25" s="213">
        <f t="shared" si="1"/>
        <v>0</v>
      </c>
    </row>
    <row r="26" spans="1:10" s="185" customFormat="1">
      <c r="A26" s="191">
        <v>15</v>
      </c>
      <c r="B26" s="195">
        <f t="shared" si="2"/>
        <v>0</v>
      </c>
      <c r="C26" s="197"/>
      <c r="D26" s="197"/>
      <c r="E26" s="203">
        <f t="shared" si="0"/>
        <v>0</v>
      </c>
      <c r="F26" s="207"/>
      <c r="G26" s="207"/>
      <c r="H26" s="207"/>
      <c r="I26" s="207"/>
      <c r="J26" s="213">
        <f t="shared" si="1"/>
        <v>0</v>
      </c>
    </row>
    <row r="27" spans="1:10" s="185" customFormat="1">
      <c r="A27" s="191">
        <v>16</v>
      </c>
      <c r="B27" s="195">
        <f t="shared" si="2"/>
        <v>0</v>
      </c>
      <c r="C27" s="197"/>
      <c r="D27" s="197"/>
      <c r="E27" s="203">
        <f t="shared" si="0"/>
        <v>0</v>
      </c>
      <c r="F27" s="207"/>
      <c r="G27" s="207"/>
      <c r="H27" s="207"/>
      <c r="I27" s="207"/>
      <c r="J27" s="213">
        <f t="shared" si="1"/>
        <v>0</v>
      </c>
    </row>
    <row r="28" spans="1:10" s="185" customFormat="1">
      <c r="A28" s="191">
        <v>17</v>
      </c>
      <c r="B28" s="195">
        <f t="shared" si="2"/>
        <v>0</v>
      </c>
      <c r="C28" s="197"/>
      <c r="D28" s="197"/>
      <c r="E28" s="203">
        <f t="shared" si="0"/>
        <v>0</v>
      </c>
      <c r="F28" s="207"/>
      <c r="G28" s="207"/>
      <c r="H28" s="207"/>
      <c r="I28" s="207"/>
      <c r="J28" s="213">
        <f t="shared" si="1"/>
        <v>0</v>
      </c>
    </row>
    <row r="29" spans="1:10" s="185" customFormat="1">
      <c r="A29" s="191">
        <v>18</v>
      </c>
      <c r="B29" s="195">
        <f t="shared" si="2"/>
        <v>0</v>
      </c>
      <c r="C29" s="197"/>
      <c r="D29" s="197"/>
      <c r="E29" s="203">
        <f t="shared" si="0"/>
        <v>0</v>
      </c>
      <c r="F29" s="207"/>
      <c r="G29" s="207"/>
      <c r="H29" s="207"/>
      <c r="I29" s="207"/>
      <c r="J29" s="213">
        <f t="shared" si="1"/>
        <v>0</v>
      </c>
    </row>
    <row r="30" spans="1:10" s="185" customFormat="1">
      <c r="A30" s="191">
        <v>19</v>
      </c>
      <c r="B30" s="195">
        <f t="shared" si="2"/>
        <v>0</v>
      </c>
      <c r="C30" s="197"/>
      <c r="D30" s="197"/>
      <c r="E30" s="203">
        <f t="shared" si="0"/>
        <v>0</v>
      </c>
      <c r="F30" s="207"/>
      <c r="G30" s="207"/>
      <c r="H30" s="207"/>
      <c r="I30" s="207"/>
      <c r="J30" s="213">
        <f t="shared" si="1"/>
        <v>0</v>
      </c>
    </row>
    <row r="31" spans="1:10" s="185" customFormat="1">
      <c r="A31" s="191">
        <v>20</v>
      </c>
      <c r="B31" s="195">
        <f t="shared" si="2"/>
        <v>0</v>
      </c>
      <c r="C31" s="197"/>
      <c r="D31" s="197"/>
      <c r="E31" s="203">
        <f t="shared" si="0"/>
        <v>0</v>
      </c>
      <c r="F31" s="207"/>
      <c r="G31" s="207"/>
      <c r="H31" s="207"/>
      <c r="I31" s="207"/>
      <c r="J31" s="213">
        <f t="shared" si="1"/>
        <v>0</v>
      </c>
    </row>
    <row r="32" spans="1:10" s="185" customFormat="1">
      <c r="A32" s="191">
        <v>21</v>
      </c>
      <c r="B32" s="195">
        <f t="shared" si="2"/>
        <v>0</v>
      </c>
      <c r="C32" s="197"/>
      <c r="D32" s="197"/>
      <c r="E32" s="203">
        <f t="shared" si="0"/>
        <v>0</v>
      </c>
      <c r="F32" s="207"/>
      <c r="G32" s="207"/>
      <c r="H32" s="207"/>
      <c r="I32" s="207"/>
      <c r="J32" s="213">
        <f t="shared" si="1"/>
        <v>0</v>
      </c>
    </row>
    <row r="33" spans="1:10" s="185" customFormat="1">
      <c r="A33" s="191">
        <v>22</v>
      </c>
      <c r="B33" s="195">
        <f t="shared" si="2"/>
        <v>0</v>
      </c>
      <c r="C33" s="197"/>
      <c r="D33" s="197"/>
      <c r="E33" s="203">
        <f t="shared" si="0"/>
        <v>0</v>
      </c>
      <c r="F33" s="207"/>
      <c r="G33" s="207"/>
      <c r="H33" s="207"/>
      <c r="I33" s="207"/>
      <c r="J33" s="213">
        <f t="shared" si="1"/>
        <v>0</v>
      </c>
    </row>
    <row r="34" spans="1:10" s="185" customFormat="1">
      <c r="A34" s="191">
        <v>23</v>
      </c>
      <c r="B34" s="195">
        <f t="shared" si="2"/>
        <v>0</v>
      </c>
      <c r="C34" s="197"/>
      <c r="D34" s="197"/>
      <c r="E34" s="203">
        <f t="shared" si="0"/>
        <v>0</v>
      </c>
      <c r="F34" s="207"/>
      <c r="G34" s="207"/>
      <c r="H34" s="207"/>
      <c r="I34" s="207"/>
      <c r="J34" s="213">
        <f t="shared" si="1"/>
        <v>0</v>
      </c>
    </row>
    <row r="35" spans="1:10" s="185" customFormat="1">
      <c r="A35" s="192">
        <v>24</v>
      </c>
      <c r="B35" s="195">
        <f t="shared" si="2"/>
        <v>0</v>
      </c>
      <c r="C35" s="197"/>
      <c r="D35" s="197"/>
      <c r="E35" s="203">
        <f t="shared" si="0"/>
        <v>0</v>
      </c>
      <c r="F35" s="207"/>
      <c r="G35" s="207"/>
      <c r="H35" s="207"/>
      <c r="I35" s="207"/>
      <c r="J35" s="213">
        <f t="shared" si="1"/>
        <v>0</v>
      </c>
    </row>
    <row r="36" spans="1:10" s="185" customFormat="1">
      <c r="A36" s="191">
        <v>25</v>
      </c>
      <c r="B36" s="195">
        <f t="shared" si="2"/>
        <v>0</v>
      </c>
      <c r="C36" s="197"/>
      <c r="D36" s="197"/>
      <c r="E36" s="203">
        <f t="shared" si="0"/>
        <v>0</v>
      </c>
      <c r="F36" s="207"/>
      <c r="G36" s="207"/>
      <c r="H36" s="207"/>
      <c r="I36" s="207"/>
      <c r="J36" s="213">
        <f t="shared" si="1"/>
        <v>0</v>
      </c>
    </row>
    <row r="37" spans="1:10" s="185" customFormat="1">
      <c r="A37" s="191">
        <v>26</v>
      </c>
      <c r="B37" s="195">
        <f t="shared" si="2"/>
        <v>0</v>
      </c>
      <c r="C37" s="197"/>
      <c r="D37" s="197"/>
      <c r="E37" s="203">
        <f t="shared" si="0"/>
        <v>0</v>
      </c>
      <c r="F37" s="207"/>
      <c r="G37" s="207"/>
      <c r="H37" s="207"/>
      <c r="I37" s="207"/>
      <c r="J37" s="213">
        <f t="shared" si="1"/>
        <v>0</v>
      </c>
    </row>
    <row r="38" spans="1:10" s="185" customFormat="1">
      <c r="A38" s="191">
        <v>27</v>
      </c>
      <c r="B38" s="195">
        <f t="shared" si="2"/>
        <v>0</v>
      </c>
      <c r="C38" s="197"/>
      <c r="D38" s="197"/>
      <c r="E38" s="203">
        <f t="shared" si="0"/>
        <v>0</v>
      </c>
      <c r="F38" s="207"/>
      <c r="G38" s="207"/>
      <c r="H38" s="207"/>
      <c r="I38" s="207"/>
      <c r="J38" s="213">
        <f t="shared" si="1"/>
        <v>0</v>
      </c>
    </row>
    <row r="39" spans="1:10" s="185" customFormat="1">
      <c r="A39" s="191">
        <v>28</v>
      </c>
      <c r="B39" s="195">
        <f t="shared" si="2"/>
        <v>0</v>
      </c>
      <c r="C39" s="197"/>
      <c r="D39" s="197"/>
      <c r="E39" s="203">
        <f t="shared" si="0"/>
        <v>0</v>
      </c>
      <c r="F39" s="207"/>
      <c r="G39" s="207"/>
      <c r="H39" s="207"/>
      <c r="I39" s="207"/>
      <c r="J39" s="213">
        <f t="shared" si="1"/>
        <v>0</v>
      </c>
    </row>
    <row r="40" spans="1:10" s="185" customFormat="1">
      <c r="A40" s="191">
        <v>29</v>
      </c>
      <c r="B40" s="195">
        <f t="shared" si="2"/>
        <v>0</v>
      </c>
      <c r="C40" s="197"/>
      <c r="D40" s="197"/>
      <c r="E40" s="203">
        <f t="shared" si="0"/>
        <v>0</v>
      </c>
      <c r="F40" s="207"/>
      <c r="G40" s="207"/>
      <c r="H40" s="207"/>
      <c r="I40" s="207"/>
      <c r="J40" s="213">
        <f t="shared" si="1"/>
        <v>0</v>
      </c>
    </row>
    <row r="41" spans="1:10" s="185" customFormat="1">
      <c r="A41" s="191">
        <v>30</v>
      </c>
      <c r="B41" s="195">
        <f t="shared" si="2"/>
        <v>0</v>
      </c>
      <c r="C41" s="197"/>
      <c r="D41" s="197"/>
      <c r="E41" s="203">
        <f t="shared" si="0"/>
        <v>0</v>
      </c>
      <c r="F41" s="207"/>
      <c r="G41" s="207"/>
      <c r="H41" s="207"/>
      <c r="I41" s="207"/>
      <c r="J41" s="213">
        <f t="shared" si="1"/>
        <v>0</v>
      </c>
    </row>
    <row r="42" spans="1:10">
      <c r="F42" s="208"/>
      <c r="G42" s="210"/>
      <c r="H42" s="210"/>
      <c r="I42" s="210"/>
      <c r="J42" s="210"/>
    </row>
  </sheetData>
  <mergeCells count="15">
    <mergeCell ref="A1:G1"/>
    <mergeCell ref="I1:J1"/>
    <mergeCell ref="A2:D2"/>
    <mergeCell ref="F2:G2"/>
    <mergeCell ref="A3:C3"/>
    <mergeCell ref="A4:C4"/>
    <mergeCell ref="A5:C5"/>
    <mergeCell ref="A6:C6"/>
    <mergeCell ref="A7:C7"/>
    <mergeCell ref="A8:J8"/>
    <mergeCell ref="F9:J9"/>
    <mergeCell ref="F10:J10"/>
    <mergeCell ref="A9:A11"/>
    <mergeCell ref="B9:B11"/>
    <mergeCell ref="C9:E10"/>
  </mergeCells>
  <phoneticPr fontId="1"/>
  <pageMargins left="0.78740157480314943" right="0.39370078740157483" top="0.59055118110236227" bottom="0.39370078740157483" header="0.31496062992125984" footer="0.31496062992125984"/>
  <pageSetup paperSize="9" scale="9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総括表</vt:lpstr>
      <vt:lpstr>収入（特定施設入居者生活介護）</vt:lpstr>
      <vt:lpstr>収入（併設サービス）</vt:lpstr>
      <vt:lpstr>人件費（特定施設・他）</vt:lpstr>
      <vt:lpstr>借入金償還計画表</vt:lpstr>
    </vt:vector>
  </TitlesOfParts>
  <Company>新宿区役所</Company>
  <LinksUpToDate>false</LinksUpToDate>
  <SharedDoc>false</SharedDoc>
  <HyperlinksChanged>false</HyperlinksChanged>
  <AppVersion>4.1.5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新宿区</dc:creator>
  <cp:lastModifiedBy>Administrator</cp:lastModifiedBy>
  <cp:lastPrinted>2019-04-10T06:35:56Z</cp:lastPrinted>
  <dcterms:created xsi:type="dcterms:W3CDTF">2007-06-04T09:56:41Z</dcterms:created>
  <dcterms:modified xsi:type="dcterms:W3CDTF">2021-07-29T04:01:06Z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3.1.3.0</vt:lpwstr>
      <vt:lpwstr>3.1.5.0</vt:lpwstr>
    </vt:vector>
  </property>
  <property fmtid="{DCFEDD21-7773-49B2-8022-6FC58DB5260B}" pid="3" name="LastSavedVersion">
    <vt:lpwstr>3.1.5.0</vt:lpwstr>
  </property>
  <property fmtid="{DCFEDD21-7773-49B2-8022-6FC58DB5260B}" pid="4" name="LastSavedDate">
    <vt:filetime>2021-07-29T04:01:06Z</vt:filetime>
  </property>
</Properties>
</file>