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4910" windowHeight="7665"/>
  </bookViews>
  <sheets>
    <sheet name="11-2 小学校・中学校の推移" sheetId="17" r:id="rId1"/>
  </sheets>
  <definedNames>
    <definedName name="_xlnm.Print_Area" localSheetId="0">'11-2 小学校・中学校の推移'!$A$1:$R$78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<sst xmlns="http://schemas.openxmlformats.org/spreadsheetml/2006/main" xmlns:r="http://schemas.openxmlformats.org/officeDocument/2006/relationships" count="60" uniqueCount="60">
  <si>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計</t>
    <rPh sb="0" eb="1">
      <t>ケイ</t>
    </rPh>
    <phoneticPr fontId="1"/>
  </si>
  <si>
    <t>平成17年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</si>
  <si>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</si>
  <si>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小学校</t>
    <rPh sb="0" eb="3">
      <t>ショウガッコウ</t>
    </rPh>
    <phoneticPr fontId="1"/>
  </si>
  <si>
    <t>児童数</t>
    <rPh sb="0" eb="2">
      <t>ジドウ</t>
    </rPh>
    <rPh sb="2" eb="3">
      <t>スウ</t>
    </rPh>
    <phoneticPr fontId="1"/>
  </si>
  <si>
    <t>平成3年</t>
    <rPh sb="0" eb="2">
      <t>ヘイセイ</t>
    </rPh>
    <rPh sb="3" eb="4">
      <t>ネン</t>
    </rPh>
    <phoneticPr fontId="1"/>
  </si>
  <si>
    <t>女</t>
    <rPh sb="0" eb="1">
      <t>オンナ</t>
    </rPh>
    <phoneticPr fontId="1"/>
  </si>
  <si>
    <t>学校数</t>
    <rPh sb="0" eb="2">
      <t>ガッコウ</t>
    </rPh>
    <rPh sb="2" eb="3">
      <t>スウ</t>
    </rPh>
    <phoneticPr fontId="1"/>
  </si>
  <si>
    <t>令和2年</t>
    <rPh sb="0" eb="2">
      <t>レイワ</t>
    </rPh>
    <rPh sb="3" eb="4">
      <t>トシ</t>
    </rPh>
    <phoneticPr fontId="1"/>
  </si>
  <si>
    <t>昭和48年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</si>
  <si>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</si>
  <si>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</si>
  <si>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カズ</t>
    </rPh>
    <phoneticPr fontId="1"/>
  </si>
  <si>
    <t>平成18年</t>
    <rPh sb="0" eb="2">
      <t>ヘイセイ</t>
    </rPh>
    <rPh sb="4" eb="5">
      <t>ネン</t>
    </rPh>
    <phoneticPr fontId="1"/>
  </si>
  <si>
    <t>男</t>
    <rPh sb="0" eb="1">
      <t>オトコ</t>
    </rPh>
    <phoneticPr fontId="1"/>
  </si>
  <si>
    <t>中学校</t>
    <rPh sb="0" eb="3">
      <t>チュウガッコウ</t>
    </rPh>
    <phoneticPr fontId="1"/>
  </si>
  <si>
    <t>平成10年</t>
    <rPh sb="0" eb="2">
      <t>ヘイセイ</t>
    </rPh>
    <rPh sb="4" eb="5">
      <t>ネン</t>
    </rPh>
    <phoneticPr fontId="1"/>
  </si>
  <si>
    <t>氏家町</t>
    <rPh sb="0" eb="2">
      <t>ウジイエ</t>
    </rPh>
    <rPh sb="2" eb="3">
      <t>マチ</t>
    </rPh>
    <phoneticPr fontId="1"/>
  </si>
  <si>
    <t>平成19年</t>
    <rPh sb="0" eb="2">
      <t>ヘイセイ</t>
    </rPh>
    <rPh sb="4" eb="5">
      <t>ネン</t>
    </rPh>
    <phoneticPr fontId="1"/>
  </si>
  <si>
    <t>喜連川町</t>
    <rPh sb="0" eb="3">
      <t>キツレガワ</t>
    </rPh>
    <rPh sb="3" eb="4">
      <t>マチ</t>
    </rPh>
    <phoneticPr fontId="1"/>
  </si>
  <si>
    <t>平成5年</t>
    <rPh sb="0" eb="2">
      <t>ヘイセイ</t>
    </rPh>
    <rPh sb="3" eb="4">
      <t>ネン</t>
    </rPh>
    <phoneticPr fontId="1"/>
  </si>
  <si>
    <t>年度・区分</t>
    <rPh sb="0" eb="2">
      <t>ネンド</t>
    </rPh>
    <rPh sb="3" eb="4">
      <t>ク</t>
    </rPh>
    <rPh sb="4" eb="5">
      <t>ブン</t>
    </rPh>
    <phoneticPr fontId="1"/>
  </si>
  <si>
    <t>…</t>
  </si>
  <si>
    <t>学級数</t>
    <rPh sb="0" eb="2">
      <t>ガッキュウ</t>
    </rPh>
    <rPh sb="2" eb="3">
      <t>スウ</t>
    </rPh>
    <phoneticPr fontId="1"/>
  </si>
  <si>
    <t>１１－２　小学校・中学校の推移</t>
    <rPh sb="5" eb="8">
      <t>ショウガッコウ</t>
    </rPh>
    <rPh sb="9" eb="12">
      <t>チュウガッコウ</t>
    </rPh>
    <rPh sb="13" eb="15">
      <t>スイイ</t>
    </rPh>
    <phoneticPr fontId="1"/>
  </si>
  <si>
    <t>平成29年</t>
    <rPh sb="0" eb="2">
      <t>ヘイセイ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</si>
  <si>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</si>
  <si>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</si>
  <si>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</si>
  <si>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</si>
  <si>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</si>
  <si>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平成8年</t>
    <rPh sb="0" eb="2">
      <t>ヘイセイ</t>
    </rPh>
    <rPh sb="3" eb="4">
      <t>ネン</t>
    </rPh>
    <phoneticPr fontId="1"/>
  </si>
  <si>
    <t>平成20年</t>
    <rPh sb="0" eb="2">
      <t>ヘイセイ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</si>
  <si>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</si>
  <si>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資料：学校基本調査</t>
  </si>
  <si>
    <t>平成元年</t>
    <rPh sb="0" eb="2">
      <t>ヘイセイ</t>
    </rPh>
    <rPh sb="2" eb="4">
      <t>ガンネン</t>
    </rPh>
    <phoneticPr fontId="1"/>
  </si>
  <si>
    <t>平成15年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</si>
  <si>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</si>
  <si>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</si>
  <si>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</si>
  <si>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</si>
  <si>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</si>
  <si>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資料：学校基本調査(生徒数・学級数は分教室含む。)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セイト</t>
    </rPh>
    <rPh sb="12" eb="13">
      <t>スウ</t>
    </rPh>
    <rPh sb="14" eb="16">
      <t>ガッキュウ</t>
    </rPh>
    <rPh sb="16" eb="17">
      <t>スウ</t>
    </rPh>
    <rPh sb="18" eb="21">
      <t>ブン</t>
    </rPh>
    <rPh sb="21" eb="22">
      <t>フク</t>
    </rPh>
    <phoneticPr fontId="1"/>
  </si>
  <si>
    <t>平成2年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</si>
  <si>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</si>
  <si>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</si>
  <si>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平成27年</t>
    <rPh sb="0" eb="2">
      <t>ヘイセイ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</si>
  <si>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</si>
  <si>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</si>
  <si>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平成16年</t>
    <rPh sb="0" eb="2">
      <t>ヘイセイ</t>
    </rPh>
    <rPh sb="4" eb="5">
      <t>ネン</t>
    </rPh>
    <phoneticPr fontId="1"/>
  </si>
  <si>
    <t>各年５月１日現在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</si>
  <si>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</si>
  <si>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</si>
  <si>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</si>
  <si>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</si>
  <si>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</si>
  <si>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</si>
  <si>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１１－２　小学校・中学校の推移（つづき）</t>
    <rPh sb="5" eb="8">
      <t>ショウガッコウ</t>
    </rPh>
    <rPh sb="9" eb="12">
      <t>チュウガッコウ</t>
    </rPh>
    <rPh sb="13" eb="15">
      <t>スイイ</t>
    </rPh>
    <phoneticPr fontId="1"/>
  </si>
  <si>
    <t>令和元年</t>
    <rPh sb="0" eb="2">
      <t>レイワ</t>
    </rPh>
    <rPh sb="2" eb="4">
      <t>ガンネン</t>
    </rPh>
    <phoneticPr fontId="1"/>
  </si>
  <si>
    <t>令和3年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</si>
</sst>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4"/>
      <color theme="1"/>
      <name val="ＭＳ Ｐ明朝"/>
      <family val="1"/>
    </font>
    <font>
      <sz val="9"/>
      <color theme="1"/>
      <name val="ＭＳ Ｐ明朝"/>
      <family val="1"/>
    </font>
    <font>
      <sz val="9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5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38" fontId="3" fillId="0" borderId="1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3" xfId="1" applyFont="1" applyBorder="1">
      <alignment vertical="center"/>
    </xf>
    <xf numFmtId="0" fontId="0" fillId="0" borderId="6" xfId="0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38" fontId="3" fillId="0" borderId="15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15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7"/>
  <sheetViews>
    <sheetView tabSelected="1" view="pageBreakPreview" zoomScaleSheetLayoutView="100" workbookViewId="0">
      <pane xSplit="1" ySplit="5" topLeftCell="B72" activePane="bottomRight" state="frozen"/>
      <selection pane="topRight"/>
      <selection pane="bottomLeft"/>
      <selection pane="bottomRight" activeCell="J80" sqref="J80"/>
    </sheetView>
  </sheetViews>
  <sheetFormatPr defaultRowHeight="13.5"/>
  <cols>
    <col min="1" max="1" width="7.375" customWidth="1"/>
    <col min="2" max="2" width="6.5" customWidth="1"/>
    <col min="3" max="4" width="4.375" customWidth="1"/>
    <col min="5" max="10" width="5.375" customWidth="1"/>
    <col min="11" max="12" width="4.375" customWidth="1"/>
    <col min="13" max="18" width="5.375" customWidth="1"/>
  </cols>
  <sheetData>
    <row r="1" spans="1:18" ht="17.25">
      <c r="A1" s="2" t="s">
        <v>24</v>
      </c>
      <c r="B1" s="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9.5" customHeight="1">
      <c r="M2" s="55" t="s">
        <v>50</v>
      </c>
      <c r="N2" s="55"/>
      <c r="O2" s="55"/>
      <c r="P2" s="55"/>
      <c r="Q2" s="55"/>
      <c r="R2" s="55"/>
    </row>
    <row r="3" spans="1:18" ht="15.75" customHeight="1">
      <c r="A3" s="3" t="s">
        <v>21</v>
      </c>
      <c r="B3" s="12"/>
      <c r="C3" s="10" t="s">
        <v>3</v>
      </c>
      <c r="D3" s="30"/>
      <c r="E3" s="30"/>
      <c r="F3" s="39"/>
      <c r="G3" s="39"/>
      <c r="H3" s="39"/>
      <c r="I3" s="39"/>
      <c r="J3" s="19"/>
      <c r="K3" s="10" t="s">
        <v>15</v>
      </c>
      <c r="L3" s="30"/>
      <c r="M3" s="30"/>
      <c r="N3" s="39"/>
      <c r="O3" s="39"/>
      <c r="P3" s="39"/>
      <c r="Q3" s="39"/>
      <c r="R3" s="19"/>
    </row>
    <row r="4" spans="1:18" ht="18.75" customHeight="1">
      <c r="A4" s="4"/>
      <c r="B4" s="13"/>
      <c r="C4" s="21" t="s">
        <v>7</v>
      </c>
      <c r="D4" s="21" t="s">
        <v>23</v>
      </c>
      <c r="E4" s="10" t="s">
        <v>4</v>
      </c>
      <c r="F4" s="30"/>
      <c r="G4" s="45"/>
      <c r="H4" s="10" t="s">
        <v>11</v>
      </c>
      <c r="I4" s="39"/>
      <c r="J4" s="19"/>
      <c r="K4" s="21" t="s">
        <v>7</v>
      </c>
      <c r="L4" s="21" t="s">
        <v>23</v>
      </c>
      <c r="M4" s="10" t="s">
        <v>12</v>
      </c>
      <c r="N4" s="30"/>
      <c r="O4" s="45"/>
      <c r="P4" s="10" t="s">
        <v>11</v>
      </c>
      <c r="Q4" s="39"/>
      <c r="R4" s="19"/>
    </row>
    <row r="5" spans="1:18" ht="15.75" customHeight="1">
      <c r="A5" s="5"/>
      <c r="B5" s="14"/>
      <c r="C5" s="22"/>
      <c r="D5" s="22"/>
      <c r="E5" s="10" t="s">
        <v>0</v>
      </c>
      <c r="F5" s="40" t="s">
        <v>14</v>
      </c>
      <c r="G5" s="46" t="s">
        <v>6</v>
      </c>
      <c r="H5" s="38" t="s">
        <v>0</v>
      </c>
      <c r="I5" s="30" t="s">
        <v>14</v>
      </c>
      <c r="J5" s="46" t="s">
        <v>6</v>
      </c>
      <c r="K5" s="22"/>
      <c r="L5" s="22"/>
      <c r="M5" s="10" t="s">
        <v>0</v>
      </c>
      <c r="N5" s="40" t="s">
        <v>14</v>
      </c>
      <c r="O5" s="46" t="s">
        <v>6</v>
      </c>
      <c r="P5" s="10" t="s">
        <v>0</v>
      </c>
      <c r="Q5" s="40" t="s">
        <v>14</v>
      </c>
      <c r="R5" s="46" t="s">
        <v>6</v>
      </c>
    </row>
    <row r="6" spans="1:18" ht="15" customHeight="1">
      <c r="A6" s="6" t="s">
        <v>26</v>
      </c>
      <c r="B6" s="15" t="s">
        <v>17</v>
      </c>
      <c r="C6" s="23">
        <v>5</v>
      </c>
      <c r="D6" s="31" t="s">
        <v>22</v>
      </c>
      <c r="E6" s="23">
        <v>1990</v>
      </c>
      <c r="F6" s="41">
        <v>1016</v>
      </c>
      <c r="G6" s="47">
        <v>974</v>
      </c>
      <c r="H6" s="51">
        <v>76</v>
      </c>
      <c r="I6" s="41">
        <v>29</v>
      </c>
      <c r="J6" s="51">
        <v>47</v>
      </c>
      <c r="K6" s="33">
        <v>1</v>
      </c>
      <c r="L6" s="53" t="s">
        <v>22</v>
      </c>
      <c r="M6" s="23">
        <v>1197</v>
      </c>
      <c r="N6" s="41">
        <v>592</v>
      </c>
      <c r="O6" s="47">
        <v>605</v>
      </c>
      <c r="P6" s="51">
        <v>47</v>
      </c>
      <c r="Q6" s="41">
        <v>31</v>
      </c>
      <c r="R6" s="47">
        <v>16</v>
      </c>
    </row>
    <row r="7" spans="1:18" ht="15" customHeight="1">
      <c r="A7" s="7"/>
      <c r="B7" s="16" t="s">
        <v>19</v>
      </c>
      <c r="C7" s="24">
        <v>5</v>
      </c>
      <c r="D7" s="32" t="s">
        <v>22</v>
      </c>
      <c r="E7" s="24">
        <v>1225</v>
      </c>
      <c r="F7" s="42">
        <v>627</v>
      </c>
      <c r="G7" s="48">
        <v>598</v>
      </c>
      <c r="H7" s="52">
        <v>57</v>
      </c>
      <c r="I7" s="42">
        <v>28</v>
      </c>
      <c r="J7" s="52">
        <v>29</v>
      </c>
      <c r="K7" s="34">
        <v>2</v>
      </c>
      <c r="L7" s="54" t="s">
        <v>22</v>
      </c>
      <c r="M7" s="24">
        <v>922</v>
      </c>
      <c r="N7" s="42">
        <v>493</v>
      </c>
      <c r="O7" s="48">
        <v>429</v>
      </c>
      <c r="P7" s="52">
        <v>42</v>
      </c>
      <c r="Q7" s="42">
        <v>29</v>
      </c>
      <c r="R7" s="48">
        <v>13</v>
      </c>
    </row>
    <row r="8" spans="1:18" ht="15" customHeight="1">
      <c r="A8" s="6" t="s">
        <v>10</v>
      </c>
      <c r="B8" s="15" t="s">
        <v>17</v>
      </c>
      <c r="C8" s="23">
        <v>5</v>
      </c>
      <c r="D8" s="31" t="s">
        <v>22</v>
      </c>
      <c r="E8" s="23">
        <v>1881</v>
      </c>
      <c r="F8" s="41">
        <v>962</v>
      </c>
      <c r="G8" s="47">
        <v>919</v>
      </c>
      <c r="H8" s="51">
        <v>74</v>
      </c>
      <c r="I8" s="41">
        <v>31</v>
      </c>
      <c r="J8" s="51">
        <v>43</v>
      </c>
      <c r="K8" s="33">
        <v>1</v>
      </c>
      <c r="L8" s="53" t="s">
        <v>22</v>
      </c>
      <c r="M8" s="23">
        <v>1139</v>
      </c>
      <c r="N8" s="41">
        <v>579</v>
      </c>
      <c r="O8" s="47">
        <v>560</v>
      </c>
      <c r="P8" s="51">
        <v>45</v>
      </c>
      <c r="Q8" s="41">
        <v>29</v>
      </c>
      <c r="R8" s="47">
        <v>16</v>
      </c>
    </row>
    <row r="9" spans="1:18" ht="15" customHeight="1">
      <c r="A9" s="7"/>
      <c r="B9" s="16" t="s">
        <v>19</v>
      </c>
      <c r="C9" s="24">
        <v>5</v>
      </c>
      <c r="D9" s="32" t="s">
        <v>22</v>
      </c>
      <c r="E9" s="24">
        <v>1100</v>
      </c>
      <c r="F9" s="42">
        <v>566</v>
      </c>
      <c r="G9" s="48">
        <v>534</v>
      </c>
      <c r="H9" s="52">
        <v>58</v>
      </c>
      <c r="I9" s="42">
        <v>28</v>
      </c>
      <c r="J9" s="52">
        <v>30</v>
      </c>
      <c r="K9" s="34">
        <v>2</v>
      </c>
      <c r="L9" s="54" t="s">
        <v>22</v>
      </c>
      <c r="M9" s="24">
        <v>789</v>
      </c>
      <c r="N9" s="42">
        <v>412</v>
      </c>
      <c r="O9" s="48">
        <v>377</v>
      </c>
      <c r="P9" s="52">
        <v>40</v>
      </c>
      <c r="Q9" s="42">
        <v>27</v>
      </c>
      <c r="R9" s="48">
        <v>13</v>
      </c>
    </row>
    <row r="10" spans="1:18" ht="15" customHeight="1">
      <c r="A10" s="6" t="s">
        <v>27</v>
      </c>
      <c r="B10" s="15" t="s">
        <v>17</v>
      </c>
      <c r="C10" s="23">
        <v>5</v>
      </c>
      <c r="D10" s="31" t="s">
        <v>22</v>
      </c>
      <c r="E10" s="23">
        <v>1848</v>
      </c>
      <c r="F10" s="41">
        <v>955</v>
      </c>
      <c r="G10" s="47">
        <v>893</v>
      </c>
      <c r="H10" s="51">
        <v>75</v>
      </c>
      <c r="I10" s="41">
        <v>32</v>
      </c>
      <c r="J10" s="51">
        <v>43</v>
      </c>
      <c r="K10" s="33">
        <v>1</v>
      </c>
      <c r="L10" s="53" t="s">
        <v>22</v>
      </c>
      <c r="M10" s="23">
        <v>1082</v>
      </c>
      <c r="N10" s="41">
        <v>565</v>
      </c>
      <c r="O10" s="47">
        <v>517</v>
      </c>
      <c r="P10" s="51">
        <v>43</v>
      </c>
      <c r="Q10" s="41">
        <v>28</v>
      </c>
      <c r="R10" s="47">
        <v>15</v>
      </c>
    </row>
    <row r="11" spans="1:18" ht="15" customHeight="1">
      <c r="A11" s="7"/>
      <c r="B11" s="16" t="s">
        <v>19</v>
      </c>
      <c r="C11" s="24">
        <v>5</v>
      </c>
      <c r="D11" s="32" t="s">
        <v>22</v>
      </c>
      <c r="E11" s="24">
        <v>1029</v>
      </c>
      <c r="F11" s="42">
        <v>524</v>
      </c>
      <c r="G11" s="48">
        <v>505</v>
      </c>
      <c r="H11" s="52">
        <v>57</v>
      </c>
      <c r="I11" s="42">
        <v>28</v>
      </c>
      <c r="J11" s="52">
        <v>29</v>
      </c>
      <c r="K11" s="34">
        <v>2</v>
      </c>
      <c r="L11" s="54" t="s">
        <v>22</v>
      </c>
      <c r="M11" s="24">
        <v>728</v>
      </c>
      <c r="N11" s="42">
        <v>368</v>
      </c>
      <c r="O11" s="48">
        <v>360</v>
      </c>
      <c r="P11" s="52">
        <v>38</v>
      </c>
      <c r="Q11" s="42">
        <v>26</v>
      </c>
      <c r="R11" s="48">
        <v>12</v>
      </c>
    </row>
    <row r="12" spans="1:18" ht="15" customHeight="1">
      <c r="A12" s="6" t="s">
        <v>9</v>
      </c>
      <c r="B12" s="15" t="s">
        <v>17</v>
      </c>
      <c r="C12" s="23">
        <v>5</v>
      </c>
      <c r="D12" s="31">
        <v>58</v>
      </c>
      <c r="E12" s="23">
        <v>1815</v>
      </c>
      <c r="F12" s="41">
        <v>953</v>
      </c>
      <c r="G12" s="47">
        <v>862</v>
      </c>
      <c r="H12" s="51">
        <v>76</v>
      </c>
      <c r="I12" s="41">
        <v>30</v>
      </c>
      <c r="J12" s="51">
        <v>46</v>
      </c>
      <c r="K12" s="33">
        <v>1</v>
      </c>
      <c r="L12" s="53">
        <v>26</v>
      </c>
      <c r="M12" s="23">
        <v>1029</v>
      </c>
      <c r="N12" s="41">
        <v>531</v>
      </c>
      <c r="O12" s="47">
        <v>498</v>
      </c>
      <c r="P12" s="51">
        <v>43</v>
      </c>
      <c r="Q12" s="41">
        <v>28</v>
      </c>
      <c r="R12" s="47">
        <v>15</v>
      </c>
    </row>
    <row r="13" spans="1:18" ht="15" customHeight="1">
      <c r="A13" s="7"/>
      <c r="B13" s="16" t="s">
        <v>19</v>
      </c>
      <c r="C13" s="24">
        <v>5</v>
      </c>
      <c r="D13" s="32">
        <v>41</v>
      </c>
      <c r="E13" s="24">
        <v>972</v>
      </c>
      <c r="F13" s="42">
        <v>502</v>
      </c>
      <c r="G13" s="48">
        <v>470</v>
      </c>
      <c r="H13" s="52">
        <v>58</v>
      </c>
      <c r="I13" s="42">
        <v>28</v>
      </c>
      <c r="J13" s="52">
        <v>30</v>
      </c>
      <c r="K13" s="34">
        <v>2</v>
      </c>
      <c r="L13" s="54">
        <v>21</v>
      </c>
      <c r="M13" s="24">
        <v>685</v>
      </c>
      <c r="N13" s="42">
        <v>348</v>
      </c>
      <c r="O13" s="48">
        <v>337</v>
      </c>
      <c r="P13" s="52">
        <v>36</v>
      </c>
      <c r="Q13" s="42">
        <v>24</v>
      </c>
      <c r="R13" s="48">
        <v>12</v>
      </c>
    </row>
    <row r="14" spans="1:18" ht="15" customHeight="1">
      <c r="A14" s="6" t="s">
        <v>28</v>
      </c>
      <c r="B14" s="15" t="s">
        <v>17</v>
      </c>
      <c r="C14" s="23">
        <v>5</v>
      </c>
      <c r="D14" s="33">
        <v>58</v>
      </c>
      <c r="E14" s="23">
        <v>1876</v>
      </c>
      <c r="F14" s="41">
        <v>984</v>
      </c>
      <c r="G14" s="47">
        <v>892</v>
      </c>
      <c r="H14" s="51">
        <v>73</v>
      </c>
      <c r="I14" s="41">
        <v>32</v>
      </c>
      <c r="J14" s="51">
        <v>41</v>
      </c>
      <c r="K14" s="33">
        <v>1</v>
      </c>
      <c r="L14" s="23">
        <v>25</v>
      </c>
      <c r="M14" s="23">
        <v>950</v>
      </c>
      <c r="N14" s="41">
        <v>473</v>
      </c>
      <c r="O14" s="47">
        <v>477</v>
      </c>
      <c r="P14" s="51">
        <v>40</v>
      </c>
      <c r="Q14" s="41">
        <v>26</v>
      </c>
      <c r="R14" s="47">
        <v>14</v>
      </c>
    </row>
    <row r="15" spans="1:18" ht="15" customHeight="1">
      <c r="A15" s="7"/>
      <c r="B15" s="16" t="s">
        <v>19</v>
      </c>
      <c r="C15" s="24">
        <v>5</v>
      </c>
      <c r="D15" s="34">
        <v>40</v>
      </c>
      <c r="E15" s="24">
        <v>930</v>
      </c>
      <c r="F15" s="42">
        <v>491</v>
      </c>
      <c r="G15" s="48">
        <v>439</v>
      </c>
      <c r="H15" s="52">
        <v>56</v>
      </c>
      <c r="I15" s="42">
        <v>27</v>
      </c>
      <c r="J15" s="52">
        <v>29</v>
      </c>
      <c r="K15" s="34">
        <v>2</v>
      </c>
      <c r="L15" s="24">
        <v>20</v>
      </c>
      <c r="M15" s="24">
        <v>646</v>
      </c>
      <c r="N15" s="42">
        <v>327</v>
      </c>
      <c r="O15" s="48">
        <v>319</v>
      </c>
      <c r="P15" s="52">
        <v>36</v>
      </c>
      <c r="Q15" s="42">
        <v>25</v>
      </c>
      <c r="R15" s="48">
        <v>11</v>
      </c>
    </row>
    <row r="16" spans="1:18" ht="15" customHeight="1">
      <c r="A16" s="6" t="s">
        <v>29</v>
      </c>
      <c r="B16" s="15" t="s">
        <v>17</v>
      </c>
      <c r="C16" s="23">
        <v>5</v>
      </c>
      <c r="D16" s="33">
        <v>59</v>
      </c>
      <c r="E16" s="23">
        <v>1891</v>
      </c>
      <c r="F16" s="41">
        <v>1001</v>
      </c>
      <c r="G16" s="47">
        <v>890</v>
      </c>
      <c r="H16" s="51">
        <v>77</v>
      </c>
      <c r="I16" s="41">
        <v>33</v>
      </c>
      <c r="J16" s="51">
        <v>44</v>
      </c>
      <c r="K16" s="33">
        <v>1</v>
      </c>
      <c r="L16" s="23">
        <v>25</v>
      </c>
      <c r="M16" s="23">
        <v>956</v>
      </c>
      <c r="N16" s="41">
        <v>471</v>
      </c>
      <c r="O16" s="47">
        <v>485</v>
      </c>
      <c r="P16" s="51">
        <v>41</v>
      </c>
      <c r="Q16" s="41">
        <v>26</v>
      </c>
      <c r="R16" s="47">
        <v>15</v>
      </c>
    </row>
    <row r="17" spans="1:18" ht="15" customHeight="1">
      <c r="A17" s="7"/>
      <c r="B17" s="17" t="s">
        <v>19</v>
      </c>
      <c r="C17" s="24">
        <v>5</v>
      </c>
      <c r="D17" s="34">
        <v>39</v>
      </c>
      <c r="E17" s="24">
        <v>889</v>
      </c>
      <c r="F17" s="42">
        <v>460</v>
      </c>
      <c r="G17" s="48">
        <v>429</v>
      </c>
      <c r="H17" s="52">
        <v>56</v>
      </c>
      <c r="I17" s="42">
        <v>28</v>
      </c>
      <c r="J17" s="52">
        <v>28</v>
      </c>
      <c r="K17" s="34">
        <v>2</v>
      </c>
      <c r="L17" s="24">
        <v>19</v>
      </c>
      <c r="M17" s="24">
        <v>586</v>
      </c>
      <c r="N17" s="42">
        <v>298</v>
      </c>
      <c r="O17" s="48">
        <v>288</v>
      </c>
      <c r="P17" s="52">
        <v>37</v>
      </c>
      <c r="Q17" s="42">
        <v>25</v>
      </c>
      <c r="R17" s="48">
        <v>12</v>
      </c>
    </row>
    <row r="18" spans="1:18" ht="15" customHeight="1">
      <c r="A18" s="6" t="s">
        <v>30</v>
      </c>
      <c r="B18" s="15" t="s">
        <v>17</v>
      </c>
      <c r="C18" s="23">
        <v>5</v>
      </c>
      <c r="D18" s="33">
        <v>74</v>
      </c>
      <c r="E18" s="23">
        <v>2326</v>
      </c>
      <c r="F18" s="41">
        <v>1173</v>
      </c>
      <c r="G18" s="47">
        <v>1153</v>
      </c>
      <c r="H18" s="51">
        <v>96</v>
      </c>
      <c r="I18" s="41">
        <v>41</v>
      </c>
      <c r="J18" s="51">
        <v>55</v>
      </c>
      <c r="K18" s="33">
        <v>1</v>
      </c>
      <c r="L18" s="23">
        <v>24</v>
      </c>
      <c r="M18" s="23">
        <v>916</v>
      </c>
      <c r="N18" s="41">
        <v>490</v>
      </c>
      <c r="O18" s="47">
        <v>426</v>
      </c>
      <c r="P18" s="51">
        <v>44</v>
      </c>
      <c r="Q18" s="41">
        <v>23</v>
      </c>
      <c r="R18" s="47">
        <v>21</v>
      </c>
    </row>
    <row r="19" spans="1:18" ht="15" customHeight="1">
      <c r="A19" s="7"/>
      <c r="B19" s="17" t="s">
        <v>19</v>
      </c>
      <c r="C19" s="24">
        <v>5</v>
      </c>
      <c r="D19" s="34">
        <v>40</v>
      </c>
      <c r="E19" s="24">
        <v>887</v>
      </c>
      <c r="F19" s="42">
        <v>444</v>
      </c>
      <c r="G19" s="48">
        <v>443</v>
      </c>
      <c r="H19" s="52">
        <v>57</v>
      </c>
      <c r="I19" s="42">
        <v>30</v>
      </c>
      <c r="J19" s="52">
        <v>27</v>
      </c>
      <c r="K19" s="34">
        <v>2</v>
      </c>
      <c r="L19" s="24">
        <v>17</v>
      </c>
      <c r="M19" s="24">
        <v>456</v>
      </c>
      <c r="N19" s="42">
        <v>238</v>
      </c>
      <c r="O19" s="48">
        <v>218</v>
      </c>
      <c r="P19" s="52">
        <v>34</v>
      </c>
      <c r="Q19" s="42">
        <v>23</v>
      </c>
      <c r="R19" s="48">
        <v>11</v>
      </c>
    </row>
    <row r="20" spans="1:18" ht="15" customHeight="1">
      <c r="A20" s="6" t="s">
        <v>33</v>
      </c>
      <c r="B20" s="15" t="s">
        <v>17</v>
      </c>
      <c r="C20" s="23">
        <v>5</v>
      </c>
      <c r="D20" s="33">
        <v>74</v>
      </c>
      <c r="E20" s="23">
        <v>2381</v>
      </c>
      <c r="F20" s="41">
        <v>1180</v>
      </c>
      <c r="G20" s="47">
        <v>1201</v>
      </c>
      <c r="H20" s="51">
        <v>98</v>
      </c>
      <c r="I20" s="41">
        <v>44</v>
      </c>
      <c r="J20" s="51">
        <v>54</v>
      </c>
      <c r="K20" s="33">
        <v>1</v>
      </c>
      <c r="L20" s="23">
        <v>29</v>
      </c>
      <c r="M20" s="23">
        <v>1176</v>
      </c>
      <c r="N20" s="41">
        <v>599</v>
      </c>
      <c r="O20" s="47">
        <v>577</v>
      </c>
      <c r="P20" s="51">
        <v>48</v>
      </c>
      <c r="Q20" s="41">
        <v>28</v>
      </c>
      <c r="R20" s="47">
        <v>20</v>
      </c>
    </row>
    <row r="21" spans="1:18" ht="15" customHeight="1">
      <c r="A21" s="7"/>
      <c r="B21" s="17" t="s">
        <v>19</v>
      </c>
      <c r="C21" s="24">
        <v>5</v>
      </c>
      <c r="D21" s="34">
        <v>42</v>
      </c>
      <c r="E21" s="24">
        <v>1040</v>
      </c>
      <c r="F21" s="42">
        <v>549</v>
      </c>
      <c r="G21" s="48">
        <v>491</v>
      </c>
      <c r="H21" s="52">
        <v>59</v>
      </c>
      <c r="I21" s="42">
        <v>27</v>
      </c>
      <c r="J21" s="52">
        <v>32</v>
      </c>
      <c r="K21" s="34">
        <v>1</v>
      </c>
      <c r="L21" s="24">
        <v>13</v>
      </c>
      <c r="M21" s="24">
        <v>461</v>
      </c>
      <c r="N21" s="42">
        <v>233</v>
      </c>
      <c r="O21" s="48">
        <v>228</v>
      </c>
      <c r="P21" s="52">
        <v>23</v>
      </c>
      <c r="Q21" s="42">
        <v>13</v>
      </c>
      <c r="R21" s="48">
        <v>10</v>
      </c>
    </row>
    <row r="22" spans="1:18" ht="15" customHeight="1">
      <c r="A22" s="6" t="s">
        <v>35</v>
      </c>
      <c r="B22" s="15" t="s">
        <v>17</v>
      </c>
      <c r="C22" s="23">
        <v>5</v>
      </c>
      <c r="D22" s="33">
        <v>72</v>
      </c>
      <c r="E22" s="23">
        <v>2178</v>
      </c>
      <c r="F22" s="41">
        <v>1126</v>
      </c>
      <c r="G22" s="47">
        <v>1052</v>
      </c>
      <c r="H22" s="51">
        <v>101</v>
      </c>
      <c r="I22" s="41">
        <v>46</v>
      </c>
      <c r="J22" s="51">
        <v>55</v>
      </c>
      <c r="K22" s="33">
        <v>1</v>
      </c>
      <c r="L22" s="23">
        <v>31</v>
      </c>
      <c r="M22" s="23">
        <v>1238</v>
      </c>
      <c r="N22" s="41">
        <v>618</v>
      </c>
      <c r="O22" s="47">
        <v>620</v>
      </c>
      <c r="P22" s="51">
        <v>49</v>
      </c>
      <c r="Q22" s="41">
        <v>30</v>
      </c>
      <c r="R22" s="47">
        <v>19</v>
      </c>
    </row>
    <row r="23" spans="1:18" ht="15" customHeight="1">
      <c r="A23" s="7"/>
      <c r="B23" s="17" t="s">
        <v>19</v>
      </c>
      <c r="C23" s="24">
        <v>5</v>
      </c>
      <c r="D23" s="34">
        <v>42</v>
      </c>
      <c r="E23" s="24">
        <v>1055</v>
      </c>
      <c r="F23" s="42">
        <v>564</v>
      </c>
      <c r="G23" s="48">
        <v>491</v>
      </c>
      <c r="H23" s="52">
        <v>60</v>
      </c>
      <c r="I23" s="42">
        <v>30</v>
      </c>
      <c r="J23" s="52">
        <v>30</v>
      </c>
      <c r="K23" s="34">
        <v>1</v>
      </c>
      <c r="L23" s="24">
        <v>15</v>
      </c>
      <c r="M23" s="24">
        <v>521</v>
      </c>
      <c r="N23" s="42">
        <v>277</v>
      </c>
      <c r="O23" s="48">
        <v>244</v>
      </c>
      <c r="P23" s="52">
        <v>26</v>
      </c>
      <c r="Q23" s="42">
        <v>15</v>
      </c>
      <c r="R23" s="48">
        <v>11</v>
      </c>
    </row>
    <row r="24" spans="1:18" ht="15" customHeight="1">
      <c r="A24" s="6" t="s">
        <v>43</v>
      </c>
      <c r="B24" s="15" t="s">
        <v>17</v>
      </c>
      <c r="C24" s="23">
        <v>5</v>
      </c>
      <c r="D24" s="33">
        <v>70</v>
      </c>
      <c r="E24" s="23">
        <v>2141</v>
      </c>
      <c r="F24" s="41">
        <v>1088</v>
      </c>
      <c r="G24" s="47">
        <v>1053</v>
      </c>
      <c r="H24" s="51">
        <v>98</v>
      </c>
      <c r="I24" s="41">
        <v>40</v>
      </c>
      <c r="J24" s="51">
        <v>58</v>
      </c>
      <c r="K24" s="33">
        <v>1</v>
      </c>
      <c r="L24" s="23">
        <v>32</v>
      </c>
      <c r="M24" s="23">
        <v>1220</v>
      </c>
      <c r="N24" s="41">
        <v>617</v>
      </c>
      <c r="O24" s="47">
        <v>603</v>
      </c>
      <c r="P24" s="51">
        <v>53</v>
      </c>
      <c r="Q24" s="41">
        <v>32</v>
      </c>
      <c r="R24" s="47">
        <v>21</v>
      </c>
    </row>
    <row r="25" spans="1:18" ht="15" customHeight="1">
      <c r="A25" s="7"/>
      <c r="B25" s="17" t="s">
        <v>19</v>
      </c>
      <c r="C25" s="24">
        <v>5</v>
      </c>
      <c r="D25" s="34">
        <v>43</v>
      </c>
      <c r="E25" s="24">
        <v>1036</v>
      </c>
      <c r="F25" s="42">
        <v>555</v>
      </c>
      <c r="G25" s="48">
        <v>481</v>
      </c>
      <c r="H25" s="52">
        <v>61</v>
      </c>
      <c r="I25" s="42">
        <v>30</v>
      </c>
      <c r="J25" s="52">
        <v>31</v>
      </c>
      <c r="K25" s="34">
        <v>1</v>
      </c>
      <c r="L25" s="24">
        <v>16</v>
      </c>
      <c r="M25" s="24">
        <v>544</v>
      </c>
      <c r="N25" s="42">
        <v>296</v>
      </c>
      <c r="O25" s="48">
        <v>248</v>
      </c>
      <c r="P25" s="52">
        <v>28</v>
      </c>
      <c r="Q25" s="42">
        <v>15</v>
      </c>
      <c r="R25" s="48">
        <v>13</v>
      </c>
    </row>
    <row r="26" spans="1:18" ht="15" customHeight="1">
      <c r="A26" s="6" t="s">
        <v>5</v>
      </c>
      <c r="B26" s="15" t="s">
        <v>17</v>
      </c>
      <c r="C26" s="23">
        <v>5</v>
      </c>
      <c r="D26" s="33">
        <v>70</v>
      </c>
      <c r="E26" s="23">
        <v>2102</v>
      </c>
      <c r="F26" s="41">
        <v>1077</v>
      </c>
      <c r="G26" s="47">
        <v>1025</v>
      </c>
      <c r="H26" s="51">
        <v>97</v>
      </c>
      <c r="I26" s="41">
        <v>33</v>
      </c>
      <c r="J26" s="51">
        <v>64</v>
      </c>
      <c r="K26" s="33">
        <v>1</v>
      </c>
      <c r="L26" s="23">
        <v>32</v>
      </c>
      <c r="M26" s="23">
        <v>1183</v>
      </c>
      <c r="N26" s="41">
        <v>595</v>
      </c>
      <c r="O26" s="47">
        <v>588</v>
      </c>
      <c r="P26" s="51">
        <v>54</v>
      </c>
      <c r="Q26" s="41">
        <v>28</v>
      </c>
      <c r="R26" s="47">
        <v>26</v>
      </c>
    </row>
    <row r="27" spans="1:18" ht="15" customHeight="1">
      <c r="A27" s="7"/>
      <c r="B27" s="17" t="s">
        <v>19</v>
      </c>
      <c r="C27" s="24">
        <v>5</v>
      </c>
      <c r="D27" s="34">
        <v>43</v>
      </c>
      <c r="E27" s="24">
        <v>1013</v>
      </c>
      <c r="F27" s="42">
        <v>539</v>
      </c>
      <c r="G27" s="48">
        <v>474</v>
      </c>
      <c r="H27" s="52">
        <v>62</v>
      </c>
      <c r="I27" s="42">
        <v>29</v>
      </c>
      <c r="J27" s="52">
        <v>33</v>
      </c>
      <c r="K27" s="34">
        <v>1</v>
      </c>
      <c r="L27" s="24">
        <v>17</v>
      </c>
      <c r="M27" s="24">
        <v>555</v>
      </c>
      <c r="N27" s="42">
        <v>296</v>
      </c>
      <c r="O27" s="48">
        <v>259</v>
      </c>
      <c r="P27" s="52">
        <v>29</v>
      </c>
      <c r="Q27" s="42">
        <v>15</v>
      </c>
      <c r="R27" s="48">
        <v>14</v>
      </c>
    </row>
    <row r="28" spans="1:18" ht="15" customHeight="1">
      <c r="A28" s="6" t="s">
        <v>44</v>
      </c>
      <c r="B28" s="15" t="s">
        <v>17</v>
      </c>
      <c r="C28" s="23">
        <v>5</v>
      </c>
      <c r="D28" s="33">
        <v>69</v>
      </c>
      <c r="E28" s="23">
        <v>2014</v>
      </c>
      <c r="F28" s="41">
        <v>1033</v>
      </c>
      <c r="G28" s="47">
        <v>981</v>
      </c>
      <c r="H28" s="51">
        <v>95</v>
      </c>
      <c r="I28" s="41">
        <v>31</v>
      </c>
      <c r="J28" s="51">
        <v>64</v>
      </c>
      <c r="K28" s="33">
        <v>1</v>
      </c>
      <c r="L28" s="23">
        <v>33</v>
      </c>
      <c r="M28" s="23">
        <v>1208</v>
      </c>
      <c r="N28" s="41">
        <v>620</v>
      </c>
      <c r="O28" s="47">
        <v>588</v>
      </c>
      <c r="P28" s="51">
        <v>54</v>
      </c>
      <c r="Q28" s="41">
        <v>29</v>
      </c>
      <c r="R28" s="47">
        <v>25</v>
      </c>
    </row>
    <row r="29" spans="1:18" ht="15" customHeight="1">
      <c r="A29" s="7"/>
      <c r="B29" s="17" t="s">
        <v>19</v>
      </c>
      <c r="C29" s="24">
        <v>5</v>
      </c>
      <c r="D29" s="34">
        <v>42</v>
      </c>
      <c r="E29" s="24">
        <v>991</v>
      </c>
      <c r="F29" s="42">
        <v>530</v>
      </c>
      <c r="G29" s="48">
        <v>461</v>
      </c>
      <c r="H29" s="52">
        <v>65</v>
      </c>
      <c r="I29" s="42">
        <v>27</v>
      </c>
      <c r="J29" s="52">
        <v>38</v>
      </c>
      <c r="K29" s="34">
        <v>1</v>
      </c>
      <c r="L29" s="24">
        <v>16</v>
      </c>
      <c r="M29" s="24">
        <v>560</v>
      </c>
      <c r="N29" s="42">
        <v>294</v>
      </c>
      <c r="O29" s="48">
        <v>266</v>
      </c>
      <c r="P29" s="52">
        <v>28</v>
      </c>
      <c r="Q29" s="42">
        <v>15</v>
      </c>
      <c r="R29" s="48">
        <v>13</v>
      </c>
    </row>
    <row r="30" spans="1:18" ht="15" customHeight="1">
      <c r="A30" s="6" t="s">
        <v>20</v>
      </c>
      <c r="B30" s="15" t="s">
        <v>17</v>
      </c>
      <c r="C30" s="23">
        <v>5</v>
      </c>
      <c r="D30" s="33">
        <v>67</v>
      </c>
      <c r="E30" s="23">
        <v>1966</v>
      </c>
      <c r="F30" s="41">
        <v>996</v>
      </c>
      <c r="G30" s="47">
        <v>970</v>
      </c>
      <c r="H30" s="51">
        <v>100</v>
      </c>
      <c r="I30" s="41">
        <v>30</v>
      </c>
      <c r="J30" s="51">
        <v>70</v>
      </c>
      <c r="K30" s="33">
        <v>1</v>
      </c>
      <c r="L30" s="23">
        <v>31</v>
      </c>
      <c r="M30" s="23">
        <v>1147</v>
      </c>
      <c r="N30" s="41">
        <v>603</v>
      </c>
      <c r="O30" s="47">
        <v>544</v>
      </c>
      <c r="P30" s="51">
        <v>52</v>
      </c>
      <c r="Q30" s="41">
        <v>24</v>
      </c>
      <c r="R30" s="47">
        <v>28</v>
      </c>
    </row>
    <row r="31" spans="1:18" ht="15" customHeight="1">
      <c r="A31" s="7"/>
      <c r="B31" s="17" t="s">
        <v>19</v>
      </c>
      <c r="C31" s="24">
        <v>5</v>
      </c>
      <c r="D31" s="34">
        <v>41</v>
      </c>
      <c r="E31" s="24">
        <v>930</v>
      </c>
      <c r="F31" s="42">
        <v>488</v>
      </c>
      <c r="G31" s="48">
        <v>422</v>
      </c>
      <c r="H31" s="52">
        <v>63</v>
      </c>
      <c r="I31" s="42">
        <v>25</v>
      </c>
      <c r="J31" s="52">
        <v>38</v>
      </c>
      <c r="K31" s="34">
        <v>1</v>
      </c>
      <c r="L31" s="24">
        <v>16</v>
      </c>
      <c r="M31" s="24">
        <v>566</v>
      </c>
      <c r="N31" s="42">
        <v>294</v>
      </c>
      <c r="O31" s="48">
        <v>272</v>
      </c>
      <c r="P31" s="52">
        <v>28</v>
      </c>
      <c r="Q31" s="42">
        <v>14</v>
      </c>
      <c r="R31" s="48">
        <v>14</v>
      </c>
    </row>
    <row r="32" spans="1:18" ht="15" customHeight="1">
      <c r="A32" s="6" t="s">
        <v>45</v>
      </c>
      <c r="B32" s="15" t="s">
        <v>17</v>
      </c>
      <c r="C32" s="23">
        <v>5</v>
      </c>
      <c r="D32" s="33">
        <v>66</v>
      </c>
      <c r="E32" s="23">
        <v>1919</v>
      </c>
      <c r="F32" s="41">
        <v>980</v>
      </c>
      <c r="G32" s="47">
        <v>939</v>
      </c>
      <c r="H32" s="51">
        <v>98</v>
      </c>
      <c r="I32" s="41">
        <v>32</v>
      </c>
      <c r="J32" s="51">
        <v>66</v>
      </c>
      <c r="K32" s="33">
        <v>1</v>
      </c>
      <c r="L32" s="23">
        <v>31</v>
      </c>
      <c r="M32" s="23">
        <v>1145</v>
      </c>
      <c r="N32" s="41">
        <v>599</v>
      </c>
      <c r="O32" s="47">
        <v>546</v>
      </c>
      <c r="P32" s="51">
        <v>53</v>
      </c>
      <c r="Q32" s="41">
        <v>27</v>
      </c>
      <c r="R32" s="47">
        <v>26</v>
      </c>
    </row>
    <row r="33" spans="1:18" ht="15" customHeight="1">
      <c r="A33" s="7"/>
      <c r="B33" s="17" t="s">
        <v>19</v>
      </c>
      <c r="C33" s="24">
        <v>5</v>
      </c>
      <c r="D33" s="34">
        <v>41</v>
      </c>
      <c r="E33" s="24">
        <v>888</v>
      </c>
      <c r="F33" s="42">
        <v>455</v>
      </c>
      <c r="G33" s="48">
        <v>433</v>
      </c>
      <c r="H33" s="52">
        <v>63</v>
      </c>
      <c r="I33" s="42">
        <v>24</v>
      </c>
      <c r="J33" s="52">
        <v>39</v>
      </c>
      <c r="K33" s="34">
        <v>1</v>
      </c>
      <c r="L33" s="24">
        <v>16</v>
      </c>
      <c r="M33" s="24">
        <v>576</v>
      </c>
      <c r="N33" s="42">
        <v>300</v>
      </c>
      <c r="O33" s="48">
        <v>276</v>
      </c>
      <c r="P33" s="52">
        <v>28</v>
      </c>
      <c r="Q33" s="42">
        <v>15</v>
      </c>
      <c r="R33" s="48">
        <v>13</v>
      </c>
    </row>
    <row r="34" spans="1:18" ht="15" customHeight="1">
      <c r="A34" s="6" t="s">
        <v>47</v>
      </c>
      <c r="B34" s="15" t="s">
        <v>17</v>
      </c>
      <c r="C34" s="23">
        <v>5</v>
      </c>
      <c r="D34" s="33">
        <v>65</v>
      </c>
      <c r="E34" s="23">
        <v>1900</v>
      </c>
      <c r="F34" s="41">
        <v>969</v>
      </c>
      <c r="G34" s="47">
        <v>931</v>
      </c>
      <c r="H34" s="51">
        <v>94</v>
      </c>
      <c r="I34" s="41">
        <v>31</v>
      </c>
      <c r="J34" s="51">
        <v>63</v>
      </c>
      <c r="K34" s="33">
        <v>1</v>
      </c>
      <c r="L34" s="23">
        <v>29</v>
      </c>
      <c r="M34" s="23">
        <v>1068</v>
      </c>
      <c r="N34" s="41">
        <v>549</v>
      </c>
      <c r="O34" s="47">
        <v>519</v>
      </c>
      <c r="P34" s="51">
        <v>50</v>
      </c>
      <c r="Q34" s="41">
        <v>23</v>
      </c>
      <c r="R34" s="47">
        <v>27</v>
      </c>
    </row>
    <row r="35" spans="1:18" ht="15" customHeight="1">
      <c r="A35" s="7"/>
      <c r="B35" s="17" t="s">
        <v>19</v>
      </c>
      <c r="C35" s="24">
        <v>5</v>
      </c>
      <c r="D35" s="34">
        <v>41</v>
      </c>
      <c r="E35" s="24">
        <v>891</v>
      </c>
      <c r="F35" s="42">
        <v>444</v>
      </c>
      <c r="G35" s="48">
        <v>447</v>
      </c>
      <c r="H35" s="52">
        <v>65</v>
      </c>
      <c r="I35" s="42">
        <v>24</v>
      </c>
      <c r="J35" s="52">
        <v>41</v>
      </c>
      <c r="K35" s="34">
        <v>1</v>
      </c>
      <c r="L35" s="24">
        <v>16</v>
      </c>
      <c r="M35" s="24">
        <v>548</v>
      </c>
      <c r="N35" s="42">
        <v>299</v>
      </c>
      <c r="O35" s="48">
        <v>249</v>
      </c>
      <c r="P35" s="52">
        <v>28</v>
      </c>
      <c r="Q35" s="42">
        <v>16</v>
      </c>
      <c r="R35" s="48">
        <v>12</v>
      </c>
    </row>
    <row r="36" spans="1:18" ht="15" customHeight="1">
      <c r="A36" s="6" t="s">
        <v>31</v>
      </c>
      <c r="B36" s="15" t="s">
        <v>17</v>
      </c>
      <c r="C36" s="23">
        <v>5</v>
      </c>
      <c r="D36" s="33">
        <v>63</v>
      </c>
      <c r="E36" s="23">
        <v>1815</v>
      </c>
      <c r="F36" s="41">
        <v>938</v>
      </c>
      <c r="G36" s="47">
        <v>877</v>
      </c>
      <c r="H36" s="51">
        <v>88</v>
      </c>
      <c r="I36" s="41">
        <v>31</v>
      </c>
      <c r="J36" s="51">
        <v>57</v>
      </c>
      <c r="K36" s="33">
        <v>1</v>
      </c>
      <c r="L36" s="23">
        <v>29</v>
      </c>
      <c r="M36" s="23">
        <v>1083</v>
      </c>
      <c r="N36" s="41">
        <v>526</v>
      </c>
      <c r="O36" s="47">
        <v>557</v>
      </c>
      <c r="P36" s="51">
        <v>52</v>
      </c>
      <c r="Q36" s="41">
        <v>25</v>
      </c>
      <c r="R36" s="47">
        <v>27</v>
      </c>
    </row>
    <row r="37" spans="1:18" ht="15" customHeight="1">
      <c r="A37" s="7"/>
      <c r="B37" s="17" t="s">
        <v>19</v>
      </c>
      <c r="C37" s="24">
        <v>5</v>
      </c>
      <c r="D37" s="34">
        <v>41</v>
      </c>
      <c r="E37" s="24">
        <v>844</v>
      </c>
      <c r="F37" s="42">
        <v>414</v>
      </c>
      <c r="G37" s="48">
        <v>430</v>
      </c>
      <c r="H37" s="52">
        <v>63</v>
      </c>
      <c r="I37" s="42">
        <v>22</v>
      </c>
      <c r="J37" s="52">
        <v>41</v>
      </c>
      <c r="K37" s="34">
        <v>1</v>
      </c>
      <c r="L37" s="24">
        <v>15</v>
      </c>
      <c r="M37" s="24">
        <v>533</v>
      </c>
      <c r="N37" s="42">
        <v>294</v>
      </c>
      <c r="O37" s="48">
        <v>239</v>
      </c>
      <c r="P37" s="52">
        <v>27</v>
      </c>
      <c r="Q37" s="42">
        <v>15</v>
      </c>
      <c r="R37" s="48">
        <v>12</v>
      </c>
    </row>
    <row r="38" spans="1:18" ht="15" customHeight="1">
      <c r="A38" s="6" t="s">
        <v>48</v>
      </c>
      <c r="B38" s="15" t="s">
        <v>17</v>
      </c>
      <c r="C38" s="23">
        <v>5</v>
      </c>
      <c r="D38" s="33">
        <v>66</v>
      </c>
      <c r="E38" s="23">
        <v>1840</v>
      </c>
      <c r="F38" s="41">
        <v>948</v>
      </c>
      <c r="G38" s="47">
        <v>892</v>
      </c>
      <c r="H38" s="51">
        <v>98</v>
      </c>
      <c r="I38" s="41">
        <v>30</v>
      </c>
      <c r="J38" s="51">
        <v>68</v>
      </c>
      <c r="K38" s="33">
        <v>1</v>
      </c>
      <c r="L38" s="23">
        <v>29</v>
      </c>
      <c r="M38" s="23">
        <v>1029</v>
      </c>
      <c r="N38" s="41">
        <v>514</v>
      </c>
      <c r="O38" s="47">
        <v>515</v>
      </c>
      <c r="P38" s="51">
        <v>51</v>
      </c>
      <c r="Q38" s="41">
        <v>26</v>
      </c>
      <c r="R38" s="47">
        <v>25</v>
      </c>
    </row>
    <row r="39" spans="1:18" ht="15" customHeight="1">
      <c r="A39" s="7"/>
      <c r="B39" s="17" t="s">
        <v>19</v>
      </c>
      <c r="C39" s="24">
        <v>5</v>
      </c>
      <c r="D39" s="34">
        <v>41</v>
      </c>
      <c r="E39" s="24">
        <v>814</v>
      </c>
      <c r="F39" s="42">
        <v>403</v>
      </c>
      <c r="G39" s="48">
        <v>411</v>
      </c>
      <c r="H39" s="52">
        <v>66</v>
      </c>
      <c r="I39" s="42">
        <v>23</v>
      </c>
      <c r="J39" s="52">
        <v>43</v>
      </c>
      <c r="K39" s="34">
        <v>1</v>
      </c>
      <c r="L39" s="24">
        <v>15</v>
      </c>
      <c r="M39" s="24">
        <v>517</v>
      </c>
      <c r="N39" s="42">
        <v>273</v>
      </c>
      <c r="O39" s="48">
        <v>244</v>
      </c>
      <c r="P39" s="52">
        <v>28</v>
      </c>
      <c r="Q39" s="42">
        <v>16</v>
      </c>
      <c r="R39" s="48">
        <v>12</v>
      </c>
    </row>
    <row r="40" spans="1:18" ht="15" customHeight="1">
      <c r="A40" s="6" t="s">
        <v>16</v>
      </c>
      <c r="B40" s="15" t="s">
        <v>17</v>
      </c>
      <c r="C40" s="23">
        <v>5</v>
      </c>
      <c r="D40" s="33">
        <v>63</v>
      </c>
      <c r="E40" s="23">
        <v>1845</v>
      </c>
      <c r="F40" s="41">
        <v>946</v>
      </c>
      <c r="G40" s="47">
        <v>899</v>
      </c>
      <c r="H40" s="51">
        <v>92</v>
      </c>
      <c r="I40" s="41">
        <v>31</v>
      </c>
      <c r="J40" s="51">
        <v>61</v>
      </c>
      <c r="K40" s="33">
        <v>1</v>
      </c>
      <c r="L40" s="23">
        <v>27</v>
      </c>
      <c r="M40" s="23">
        <v>1010</v>
      </c>
      <c r="N40" s="41">
        <v>513</v>
      </c>
      <c r="O40" s="47">
        <v>497</v>
      </c>
      <c r="P40" s="51">
        <v>48</v>
      </c>
      <c r="Q40" s="41">
        <v>26</v>
      </c>
      <c r="R40" s="47">
        <v>22</v>
      </c>
    </row>
    <row r="41" spans="1:18" ht="15" customHeight="1">
      <c r="A41" s="7"/>
      <c r="B41" s="17" t="s">
        <v>19</v>
      </c>
      <c r="C41" s="24">
        <v>5</v>
      </c>
      <c r="D41" s="34">
        <v>38</v>
      </c>
      <c r="E41" s="24">
        <v>768</v>
      </c>
      <c r="F41" s="42">
        <v>380</v>
      </c>
      <c r="G41" s="48">
        <v>388</v>
      </c>
      <c r="H41" s="52">
        <v>60</v>
      </c>
      <c r="I41" s="42">
        <v>22</v>
      </c>
      <c r="J41" s="52">
        <v>38</v>
      </c>
      <c r="K41" s="34">
        <v>1</v>
      </c>
      <c r="L41" s="24">
        <v>16</v>
      </c>
      <c r="M41" s="24">
        <v>527</v>
      </c>
      <c r="N41" s="42">
        <v>268</v>
      </c>
      <c r="O41" s="48">
        <v>259</v>
      </c>
      <c r="P41" s="52">
        <v>29</v>
      </c>
      <c r="Q41" s="42">
        <v>15</v>
      </c>
      <c r="R41" s="48">
        <v>14</v>
      </c>
    </row>
    <row r="42" spans="1:18" ht="15" customHeight="1">
      <c r="A42" s="6" t="s">
        <v>38</v>
      </c>
      <c r="B42" s="15" t="s">
        <v>17</v>
      </c>
      <c r="C42" s="23">
        <v>5</v>
      </c>
      <c r="D42" s="33">
        <v>65</v>
      </c>
      <c r="E42" s="23">
        <v>1869</v>
      </c>
      <c r="F42" s="41">
        <v>944</v>
      </c>
      <c r="G42" s="47">
        <v>925</v>
      </c>
      <c r="H42" s="51">
        <v>96</v>
      </c>
      <c r="I42" s="41">
        <v>34</v>
      </c>
      <c r="J42" s="51">
        <v>62</v>
      </c>
      <c r="K42" s="33">
        <v>1</v>
      </c>
      <c r="L42" s="23">
        <v>26</v>
      </c>
      <c r="M42" s="23">
        <v>952</v>
      </c>
      <c r="N42" s="41">
        <v>500</v>
      </c>
      <c r="O42" s="47">
        <v>452</v>
      </c>
      <c r="P42" s="51">
        <v>48</v>
      </c>
      <c r="Q42" s="41">
        <v>28</v>
      </c>
      <c r="R42" s="47">
        <v>20</v>
      </c>
    </row>
    <row r="43" spans="1:18" ht="15" customHeight="1">
      <c r="A43" s="7"/>
      <c r="B43" s="17" t="s">
        <v>19</v>
      </c>
      <c r="C43" s="24">
        <v>5</v>
      </c>
      <c r="D43" s="34">
        <v>37</v>
      </c>
      <c r="E43" s="24">
        <v>729</v>
      </c>
      <c r="F43" s="42">
        <v>359</v>
      </c>
      <c r="G43" s="48">
        <v>370</v>
      </c>
      <c r="H43" s="52">
        <v>61</v>
      </c>
      <c r="I43" s="42">
        <v>21</v>
      </c>
      <c r="J43" s="52">
        <v>40</v>
      </c>
      <c r="K43" s="34">
        <v>1</v>
      </c>
      <c r="L43" s="24">
        <v>15</v>
      </c>
      <c r="M43" s="24">
        <v>472</v>
      </c>
      <c r="N43" s="42">
        <v>234</v>
      </c>
      <c r="O43" s="48">
        <v>238</v>
      </c>
      <c r="P43" s="52">
        <v>26</v>
      </c>
      <c r="Q43" s="42">
        <v>13</v>
      </c>
      <c r="R43" s="48">
        <v>13</v>
      </c>
    </row>
    <row r="44" spans="1:18" ht="15" customHeight="1">
      <c r="A44" s="6" t="s">
        <v>2</v>
      </c>
      <c r="B44" s="15" t="s">
        <v>17</v>
      </c>
      <c r="C44" s="23">
        <v>5</v>
      </c>
      <c r="D44" s="33">
        <v>64</v>
      </c>
      <c r="E44" s="23">
        <v>1890</v>
      </c>
      <c r="F44" s="41">
        <v>957</v>
      </c>
      <c r="G44" s="47">
        <v>933</v>
      </c>
      <c r="H44" s="51">
        <v>96</v>
      </c>
      <c r="I44" s="41">
        <v>32</v>
      </c>
      <c r="J44" s="51">
        <v>64</v>
      </c>
      <c r="K44" s="33">
        <v>1</v>
      </c>
      <c r="L44" s="23">
        <v>26</v>
      </c>
      <c r="M44" s="23">
        <v>927</v>
      </c>
      <c r="N44" s="41">
        <v>496</v>
      </c>
      <c r="O44" s="47">
        <v>431</v>
      </c>
      <c r="P44" s="51">
        <v>48</v>
      </c>
      <c r="Q44" s="41">
        <v>27</v>
      </c>
      <c r="R44" s="47">
        <v>21</v>
      </c>
    </row>
    <row r="45" spans="1:18" ht="15" customHeight="1">
      <c r="A45" s="7"/>
      <c r="B45" s="17" t="s">
        <v>19</v>
      </c>
      <c r="C45" s="24">
        <v>5</v>
      </c>
      <c r="D45" s="34">
        <v>35</v>
      </c>
      <c r="E45" s="24">
        <v>685</v>
      </c>
      <c r="F45" s="42">
        <v>338</v>
      </c>
      <c r="G45" s="48">
        <v>347</v>
      </c>
      <c r="H45" s="52">
        <v>59</v>
      </c>
      <c r="I45" s="42">
        <v>19</v>
      </c>
      <c r="J45" s="52">
        <v>40</v>
      </c>
      <c r="K45" s="34">
        <v>1</v>
      </c>
      <c r="L45" s="24">
        <v>14</v>
      </c>
      <c r="M45" s="24">
        <v>436</v>
      </c>
      <c r="N45" s="42">
        <v>221</v>
      </c>
      <c r="O45" s="48">
        <v>215</v>
      </c>
      <c r="P45" s="52">
        <v>25</v>
      </c>
      <c r="Q45" s="42">
        <v>12</v>
      </c>
      <c r="R45" s="48">
        <v>13</v>
      </c>
    </row>
    <row r="46" spans="1:18" ht="15" customHeight="1">
      <c r="A46" s="6" t="s">
        <v>40</v>
      </c>
      <c r="B46" s="15" t="s">
        <v>17</v>
      </c>
      <c r="C46" s="23">
        <v>5</v>
      </c>
      <c r="D46" s="33">
        <v>66</v>
      </c>
      <c r="E46" s="23">
        <v>1927</v>
      </c>
      <c r="F46" s="41">
        <v>987</v>
      </c>
      <c r="G46" s="47">
        <v>940</v>
      </c>
      <c r="H46" s="51">
        <v>97</v>
      </c>
      <c r="I46" s="41">
        <v>34</v>
      </c>
      <c r="J46" s="51">
        <v>63</v>
      </c>
      <c r="K46" s="33">
        <v>1</v>
      </c>
      <c r="L46" s="23">
        <v>27</v>
      </c>
      <c r="M46" s="23">
        <v>941</v>
      </c>
      <c r="N46" s="41">
        <v>481</v>
      </c>
      <c r="O46" s="47">
        <v>460</v>
      </c>
      <c r="P46" s="51">
        <v>57</v>
      </c>
      <c r="Q46" s="41">
        <v>34</v>
      </c>
      <c r="R46" s="47">
        <v>23</v>
      </c>
    </row>
    <row r="47" spans="1:18" ht="15" customHeight="1">
      <c r="A47" s="7"/>
      <c r="B47" s="17" t="s">
        <v>19</v>
      </c>
      <c r="C47" s="24">
        <v>5</v>
      </c>
      <c r="D47" s="34">
        <v>34</v>
      </c>
      <c r="E47" s="24">
        <v>644</v>
      </c>
      <c r="F47" s="42">
        <v>326</v>
      </c>
      <c r="G47" s="48">
        <v>318</v>
      </c>
      <c r="H47" s="52">
        <v>58</v>
      </c>
      <c r="I47" s="42">
        <v>20</v>
      </c>
      <c r="J47" s="52">
        <v>38</v>
      </c>
      <c r="K47" s="34">
        <v>1</v>
      </c>
      <c r="L47" s="24">
        <v>12</v>
      </c>
      <c r="M47" s="24">
        <v>382</v>
      </c>
      <c r="N47" s="42">
        <v>189</v>
      </c>
      <c r="O47" s="48">
        <v>193</v>
      </c>
      <c r="P47" s="52">
        <v>24</v>
      </c>
      <c r="Q47" s="42">
        <v>13</v>
      </c>
      <c r="R47" s="48">
        <v>11</v>
      </c>
    </row>
    <row r="48" spans="1:18" ht="15" customHeight="1">
      <c r="A48" s="6" t="s">
        <v>41</v>
      </c>
      <c r="B48" s="15" t="s">
        <v>17</v>
      </c>
      <c r="C48" s="23">
        <v>5</v>
      </c>
      <c r="D48" s="33">
        <v>67</v>
      </c>
      <c r="E48" s="23">
        <v>1956</v>
      </c>
      <c r="F48" s="41">
        <v>1009</v>
      </c>
      <c r="G48" s="47">
        <v>947</v>
      </c>
      <c r="H48" s="51">
        <v>104</v>
      </c>
      <c r="I48" s="41">
        <v>31</v>
      </c>
      <c r="J48" s="51">
        <v>73</v>
      </c>
      <c r="K48" s="33">
        <v>1</v>
      </c>
      <c r="L48" s="23">
        <v>27</v>
      </c>
      <c r="M48" s="23">
        <v>932</v>
      </c>
      <c r="N48" s="41">
        <v>476</v>
      </c>
      <c r="O48" s="47">
        <v>456</v>
      </c>
      <c r="P48" s="51">
        <v>59</v>
      </c>
      <c r="Q48" s="41">
        <v>29</v>
      </c>
      <c r="R48" s="47">
        <v>30</v>
      </c>
    </row>
    <row r="49" spans="1:18" ht="15" customHeight="1">
      <c r="A49" s="7"/>
      <c r="B49" s="17" t="s">
        <v>19</v>
      </c>
      <c r="C49" s="24">
        <v>5</v>
      </c>
      <c r="D49" s="34">
        <v>34</v>
      </c>
      <c r="E49" s="24">
        <v>638</v>
      </c>
      <c r="F49" s="42">
        <v>323</v>
      </c>
      <c r="G49" s="48">
        <v>315</v>
      </c>
      <c r="H49" s="52">
        <v>60</v>
      </c>
      <c r="I49" s="42">
        <v>19</v>
      </c>
      <c r="J49" s="52">
        <v>41</v>
      </c>
      <c r="K49" s="34">
        <v>1</v>
      </c>
      <c r="L49" s="24">
        <v>11</v>
      </c>
      <c r="M49" s="24">
        <v>369</v>
      </c>
      <c r="N49" s="42">
        <v>179</v>
      </c>
      <c r="O49" s="48">
        <v>190</v>
      </c>
      <c r="P49" s="52">
        <v>23</v>
      </c>
      <c r="Q49" s="42">
        <v>14</v>
      </c>
      <c r="R49" s="48">
        <v>9</v>
      </c>
    </row>
    <row r="50" spans="1:18" ht="15" customHeight="1">
      <c r="A50" s="6" t="s">
        <v>36</v>
      </c>
      <c r="B50" s="15" t="s">
        <v>17</v>
      </c>
      <c r="C50" s="23">
        <v>5</v>
      </c>
      <c r="D50" s="33">
        <v>68</v>
      </c>
      <c r="E50" s="23">
        <v>1975</v>
      </c>
      <c r="F50" s="41">
        <v>1012</v>
      </c>
      <c r="G50" s="47">
        <v>963</v>
      </c>
      <c r="H50" s="51">
        <v>106</v>
      </c>
      <c r="I50" s="41">
        <v>32</v>
      </c>
      <c r="J50" s="51">
        <v>74</v>
      </c>
      <c r="K50" s="33">
        <v>1</v>
      </c>
      <c r="L50" s="23">
        <v>30</v>
      </c>
      <c r="M50" s="23">
        <v>942</v>
      </c>
      <c r="N50" s="41">
        <v>472</v>
      </c>
      <c r="O50" s="47">
        <v>470</v>
      </c>
      <c r="P50" s="51">
        <v>55</v>
      </c>
      <c r="Q50" s="41">
        <v>30</v>
      </c>
      <c r="R50" s="47">
        <v>25</v>
      </c>
    </row>
    <row r="51" spans="1:18" ht="15" customHeight="1">
      <c r="A51" s="7"/>
      <c r="B51" s="17" t="s">
        <v>19</v>
      </c>
      <c r="C51" s="24">
        <v>5</v>
      </c>
      <c r="D51" s="34">
        <v>34</v>
      </c>
      <c r="E51" s="24">
        <v>624</v>
      </c>
      <c r="F51" s="42">
        <v>323</v>
      </c>
      <c r="G51" s="48">
        <v>301</v>
      </c>
      <c r="H51" s="52">
        <v>59</v>
      </c>
      <c r="I51" s="42">
        <v>20</v>
      </c>
      <c r="J51" s="52">
        <v>39</v>
      </c>
      <c r="K51" s="34">
        <v>1</v>
      </c>
      <c r="L51" s="24">
        <v>12</v>
      </c>
      <c r="M51" s="24">
        <v>352</v>
      </c>
      <c r="N51" s="42">
        <v>172</v>
      </c>
      <c r="O51" s="48">
        <v>180</v>
      </c>
      <c r="P51" s="52">
        <v>23</v>
      </c>
      <c r="Q51" s="42">
        <v>14</v>
      </c>
      <c r="R51" s="48">
        <v>9</v>
      </c>
    </row>
    <row r="52" spans="1:18" ht="15" customHeight="1">
      <c r="A52" s="6" t="s">
        <v>49</v>
      </c>
      <c r="B52" s="15" t="s">
        <v>17</v>
      </c>
      <c r="C52" s="23">
        <v>5</v>
      </c>
      <c r="D52" s="33">
        <v>69</v>
      </c>
      <c r="E52" s="23">
        <v>1947</v>
      </c>
      <c r="F52" s="41">
        <v>995</v>
      </c>
      <c r="G52" s="47">
        <v>952</v>
      </c>
      <c r="H52" s="51">
        <v>111</v>
      </c>
      <c r="I52" s="41">
        <v>29</v>
      </c>
      <c r="J52" s="51">
        <v>82</v>
      </c>
      <c r="K52" s="33">
        <v>1</v>
      </c>
      <c r="L52" s="23">
        <v>30</v>
      </c>
      <c r="M52" s="23">
        <v>961</v>
      </c>
      <c r="N52" s="41">
        <v>484</v>
      </c>
      <c r="O52" s="47">
        <v>477</v>
      </c>
      <c r="P52" s="51">
        <v>56</v>
      </c>
      <c r="Q52" s="41">
        <v>30</v>
      </c>
      <c r="R52" s="47">
        <v>26</v>
      </c>
    </row>
    <row r="53" spans="1:18" ht="15" customHeight="1">
      <c r="A53" s="7"/>
      <c r="B53" s="17" t="s">
        <v>19</v>
      </c>
      <c r="C53" s="24">
        <v>5</v>
      </c>
      <c r="D53" s="34">
        <v>33</v>
      </c>
      <c r="E53" s="24">
        <v>596</v>
      </c>
      <c r="F53" s="42">
        <v>304</v>
      </c>
      <c r="G53" s="48">
        <v>292</v>
      </c>
      <c r="H53" s="52">
        <v>61</v>
      </c>
      <c r="I53" s="42">
        <v>22</v>
      </c>
      <c r="J53" s="52">
        <v>39</v>
      </c>
      <c r="K53" s="34">
        <v>1</v>
      </c>
      <c r="L53" s="24">
        <v>11</v>
      </c>
      <c r="M53" s="24">
        <v>344</v>
      </c>
      <c r="N53" s="42">
        <v>174</v>
      </c>
      <c r="O53" s="48">
        <v>170</v>
      </c>
      <c r="P53" s="52">
        <v>21</v>
      </c>
      <c r="Q53" s="42">
        <v>13</v>
      </c>
      <c r="R53" s="48">
        <v>8</v>
      </c>
    </row>
    <row r="54" spans="1:18" ht="15" customHeight="1">
      <c r="A54" s="8" t="s">
        <v>34</v>
      </c>
      <c r="B54" s="8"/>
      <c r="C54" s="8"/>
      <c r="D54" s="8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ht="17.25">
      <c r="A55" s="2" t="s">
        <v>57</v>
      </c>
      <c r="B55" s="2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ht="15" customHeight="1">
      <c r="A56" s="9"/>
      <c r="B56" s="18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55" t="s">
        <v>50</v>
      </c>
      <c r="N56" s="55"/>
      <c r="O56" s="55"/>
      <c r="P56" s="55"/>
      <c r="Q56" s="55"/>
      <c r="R56" s="55"/>
    </row>
    <row r="57" spans="1:18" ht="15.75" customHeight="1">
      <c r="A57" s="4" t="s">
        <v>21</v>
      </c>
      <c r="B57" s="13"/>
      <c r="C57" s="10" t="s">
        <v>3</v>
      </c>
      <c r="D57" s="30"/>
      <c r="E57" s="30"/>
      <c r="F57" s="30"/>
      <c r="G57" s="30"/>
      <c r="H57" s="30"/>
      <c r="I57" s="30"/>
      <c r="J57" s="45"/>
      <c r="K57" s="10" t="s">
        <v>15</v>
      </c>
      <c r="L57" s="30"/>
      <c r="M57" s="30"/>
      <c r="N57" s="30"/>
      <c r="O57" s="30"/>
      <c r="P57" s="30"/>
      <c r="Q57" s="30"/>
      <c r="R57" s="45"/>
    </row>
    <row r="58" spans="1:18" ht="18.75" customHeight="1">
      <c r="A58" s="4"/>
      <c r="B58" s="13"/>
      <c r="C58" s="21" t="s">
        <v>7</v>
      </c>
      <c r="D58" s="21" t="s">
        <v>23</v>
      </c>
      <c r="E58" s="10" t="s">
        <v>4</v>
      </c>
      <c r="F58" s="30"/>
      <c r="G58" s="45"/>
      <c r="H58" s="10" t="s">
        <v>11</v>
      </c>
      <c r="I58" s="30"/>
      <c r="J58" s="45"/>
      <c r="K58" s="21" t="s">
        <v>7</v>
      </c>
      <c r="L58" s="21" t="s">
        <v>23</v>
      </c>
      <c r="M58" s="10" t="s">
        <v>12</v>
      </c>
      <c r="N58" s="30"/>
      <c r="O58" s="45"/>
      <c r="P58" s="10" t="s">
        <v>11</v>
      </c>
      <c r="Q58" s="30"/>
      <c r="R58" s="45"/>
    </row>
    <row r="59" spans="1:18" ht="15.75" customHeight="1">
      <c r="A59" s="5"/>
      <c r="B59" s="14"/>
      <c r="C59" s="22"/>
      <c r="D59" s="22"/>
      <c r="E59" s="38" t="s">
        <v>0</v>
      </c>
      <c r="F59" s="30" t="s">
        <v>14</v>
      </c>
      <c r="G59" s="46" t="s">
        <v>6</v>
      </c>
      <c r="H59" s="10" t="s">
        <v>0</v>
      </c>
      <c r="I59" s="40" t="s">
        <v>14</v>
      </c>
      <c r="J59" s="46" t="s">
        <v>6</v>
      </c>
      <c r="K59" s="22"/>
      <c r="L59" s="22"/>
      <c r="M59" s="10" t="s">
        <v>0</v>
      </c>
      <c r="N59" s="40" t="s">
        <v>14</v>
      </c>
      <c r="O59" s="46" t="s">
        <v>6</v>
      </c>
      <c r="P59" s="38" t="s">
        <v>0</v>
      </c>
      <c r="Q59" s="56" t="s">
        <v>14</v>
      </c>
      <c r="R59" s="45" t="s">
        <v>6</v>
      </c>
    </row>
    <row r="60" spans="1:18" ht="25.5" customHeight="1">
      <c r="A60" s="10" t="s">
        <v>1</v>
      </c>
      <c r="B60" s="19"/>
      <c r="C60" s="26">
        <v>10</v>
      </c>
      <c r="D60" s="35">
        <v>102</v>
      </c>
      <c r="E60" s="26">
        <v>2528</v>
      </c>
      <c r="F60" s="43">
        <v>1299</v>
      </c>
      <c r="G60" s="49">
        <v>1229</v>
      </c>
      <c r="H60" s="27">
        <v>158</v>
      </c>
      <c r="I60" s="43">
        <v>51</v>
      </c>
      <c r="J60" s="27">
        <v>107</v>
      </c>
      <c r="K60" s="35">
        <v>2</v>
      </c>
      <c r="L60" s="26">
        <v>46</v>
      </c>
      <c r="M60" s="26">
        <v>1335</v>
      </c>
      <c r="N60" s="43">
        <v>668</v>
      </c>
      <c r="O60" s="49">
        <v>667</v>
      </c>
      <c r="P60" s="27">
        <v>85</v>
      </c>
      <c r="Q60" s="43">
        <v>47</v>
      </c>
      <c r="R60" s="49">
        <v>38</v>
      </c>
    </row>
    <row r="61" spans="1:18" ht="25.5" customHeight="1">
      <c r="A61" s="10" t="s">
        <v>13</v>
      </c>
      <c r="B61" s="19"/>
      <c r="C61" s="27">
        <v>10</v>
      </c>
      <c r="D61" s="35">
        <v>100</v>
      </c>
      <c r="E61" s="26">
        <v>2522</v>
      </c>
      <c r="F61" s="43">
        <v>1309</v>
      </c>
      <c r="G61" s="49">
        <v>1213</v>
      </c>
      <c r="H61" s="27">
        <v>163</v>
      </c>
      <c r="I61" s="43">
        <v>53</v>
      </c>
      <c r="J61" s="27">
        <v>110</v>
      </c>
      <c r="K61" s="35">
        <v>2</v>
      </c>
      <c r="L61" s="26">
        <v>46</v>
      </c>
      <c r="M61" s="26">
        <v>1347</v>
      </c>
      <c r="N61" s="43">
        <v>681</v>
      </c>
      <c r="O61" s="49">
        <v>666</v>
      </c>
      <c r="P61" s="27">
        <v>86</v>
      </c>
      <c r="Q61" s="43">
        <v>49</v>
      </c>
      <c r="R61" s="49">
        <v>37</v>
      </c>
    </row>
    <row r="62" spans="1:18" ht="25.5" customHeight="1">
      <c r="A62" s="10" t="s">
        <v>18</v>
      </c>
      <c r="B62" s="19"/>
      <c r="C62" s="27">
        <v>10</v>
      </c>
      <c r="D62" s="35">
        <v>98</v>
      </c>
      <c r="E62" s="26">
        <v>2528</v>
      </c>
      <c r="F62" s="43">
        <v>1316</v>
      </c>
      <c r="G62" s="49">
        <v>1212</v>
      </c>
      <c r="H62" s="27">
        <v>159</v>
      </c>
      <c r="I62" s="43">
        <v>52</v>
      </c>
      <c r="J62" s="27">
        <v>107</v>
      </c>
      <c r="K62" s="35">
        <v>2</v>
      </c>
      <c r="L62" s="26">
        <v>45</v>
      </c>
      <c r="M62" s="26">
        <v>1310</v>
      </c>
      <c r="N62" s="43">
        <v>656</v>
      </c>
      <c r="O62" s="49">
        <v>654</v>
      </c>
      <c r="P62" s="27">
        <v>84</v>
      </c>
      <c r="Q62" s="43">
        <v>48</v>
      </c>
      <c r="R62" s="49">
        <v>36</v>
      </c>
    </row>
    <row r="63" spans="1:18" ht="25.5" customHeight="1">
      <c r="A63" s="10" t="s">
        <v>32</v>
      </c>
      <c r="B63" s="19"/>
      <c r="C63" s="26">
        <v>10</v>
      </c>
      <c r="D63" s="35">
        <v>99</v>
      </c>
      <c r="E63" s="26">
        <v>2585</v>
      </c>
      <c r="F63" s="43">
        <v>1352</v>
      </c>
      <c r="G63" s="49">
        <v>1233</v>
      </c>
      <c r="H63" s="27">
        <v>159</v>
      </c>
      <c r="I63" s="43">
        <v>55</v>
      </c>
      <c r="J63" s="27">
        <v>104</v>
      </c>
      <c r="K63" s="35">
        <v>2</v>
      </c>
      <c r="L63" s="26">
        <v>44</v>
      </c>
      <c r="M63" s="26">
        <v>1273</v>
      </c>
      <c r="N63" s="43">
        <v>656</v>
      </c>
      <c r="O63" s="49">
        <v>617</v>
      </c>
      <c r="P63" s="27">
        <v>84</v>
      </c>
      <c r="Q63" s="43">
        <v>47</v>
      </c>
      <c r="R63" s="49">
        <v>37</v>
      </c>
    </row>
    <row r="64" spans="1:18" ht="25.5" customHeight="1">
      <c r="A64" s="10" t="s">
        <v>37</v>
      </c>
      <c r="B64" s="19"/>
      <c r="C64" s="28">
        <v>10</v>
      </c>
      <c r="D64" s="36">
        <v>98</v>
      </c>
      <c r="E64" s="28">
        <v>2586</v>
      </c>
      <c r="F64" s="44">
        <v>1359</v>
      </c>
      <c r="G64" s="50">
        <v>1227</v>
      </c>
      <c r="H64" s="25">
        <v>161</v>
      </c>
      <c r="I64" s="44">
        <v>56</v>
      </c>
      <c r="J64" s="25">
        <v>105</v>
      </c>
      <c r="K64" s="36">
        <v>2</v>
      </c>
      <c r="L64" s="28">
        <v>43</v>
      </c>
      <c r="M64" s="28">
        <v>1256</v>
      </c>
      <c r="N64" s="44">
        <v>656</v>
      </c>
      <c r="O64" s="50">
        <v>600</v>
      </c>
      <c r="P64" s="25">
        <v>83</v>
      </c>
      <c r="Q64" s="44">
        <v>46</v>
      </c>
      <c r="R64" s="50">
        <v>37</v>
      </c>
    </row>
    <row r="65" spans="1:18" ht="25.5" customHeight="1">
      <c r="A65" s="10" t="s">
        <v>51</v>
      </c>
      <c r="B65" s="19"/>
      <c r="C65" s="28">
        <v>6</v>
      </c>
      <c r="D65" s="36">
        <v>86</v>
      </c>
      <c r="E65" s="28">
        <v>2616</v>
      </c>
      <c r="F65" s="44">
        <v>1370</v>
      </c>
      <c r="G65" s="50">
        <v>1246</v>
      </c>
      <c r="H65" s="25">
        <v>132</v>
      </c>
      <c r="I65" s="44">
        <v>42</v>
      </c>
      <c r="J65" s="25">
        <v>90</v>
      </c>
      <c r="K65" s="36">
        <v>2</v>
      </c>
      <c r="L65" s="28">
        <v>42</v>
      </c>
      <c r="M65" s="28">
        <v>1241</v>
      </c>
      <c r="N65" s="44">
        <v>649</v>
      </c>
      <c r="O65" s="50">
        <v>592</v>
      </c>
      <c r="P65" s="25">
        <v>84</v>
      </c>
      <c r="Q65" s="44">
        <v>47</v>
      </c>
      <c r="R65" s="50">
        <v>37</v>
      </c>
    </row>
    <row r="66" spans="1:18" ht="25.5" customHeight="1">
      <c r="A66" s="10" t="s">
        <v>52</v>
      </c>
      <c r="B66" s="19"/>
      <c r="C66" s="28">
        <v>6</v>
      </c>
      <c r="D66" s="36">
        <v>86</v>
      </c>
      <c r="E66" s="28">
        <v>2642</v>
      </c>
      <c r="F66" s="44">
        <v>1372</v>
      </c>
      <c r="G66" s="50">
        <v>1270</v>
      </c>
      <c r="H66" s="25">
        <v>137</v>
      </c>
      <c r="I66" s="44">
        <v>45</v>
      </c>
      <c r="J66" s="25">
        <v>92</v>
      </c>
      <c r="K66" s="36">
        <v>2</v>
      </c>
      <c r="L66" s="28">
        <v>43</v>
      </c>
      <c r="M66" s="28">
        <v>1243</v>
      </c>
      <c r="N66" s="44">
        <v>649</v>
      </c>
      <c r="O66" s="50">
        <v>594</v>
      </c>
      <c r="P66" s="25">
        <v>82</v>
      </c>
      <c r="Q66" s="44">
        <v>44</v>
      </c>
      <c r="R66" s="50">
        <v>38</v>
      </c>
    </row>
    <row r="67" spans="1:18" s="1" customFormat="1" ht="25.5" customHeight="1">
      <c r="A67" s="10" t="s">
        <v>53</v>
      </c>
      <c r="B67" s="19"/>
      <c r="C67" s="28">
        <v>6</v>
      </c>
      <c r="D67" s="36">
        <v>88</v>
      </c>
      <c r="E67" s="28">
        <v>2629</v>
      </c>
      <c r="F67" s="44">
        <v>1364</v>
      </c>
      <c r="G67" s="50">
        <v>1265</v>
      </c>
      <c r="H67" s="25">
        <f>SUM(I67:J67)</f>
        <v>133</v>
      </c>
      <c r="I67" s="44">
        <v>45</v>
      </c>
      <c r="J67" s="25">
        <v>88</v>
      </c>
      <c r="K67" s="36">
        <v>2</v>
      </c>
      <c r="L67" s="28">
        <v>44</v>
      </c>
      <c r="M67" s="28">
        <v>1259</v>
      </c>
      <c r="N67" s="44">
        <v>663</v>
      </c>
      <c r="O67" s="50">
        <v>596</v>
      </c>
      <c r="P67" s="25">
        <v>81</v>
      </c>
      <c r="Q67" s="44">
        <v>43</v>
      </c>
      <c r="R67" s="50">
        <v>38</v>
      </c>
    </row>
    <row r="68" spans="1:18" s="1" customFormat="1" ht="25.5" customHeight="1">
      <c r="A68" s="10" t="s">
        <v>55</v>
      </c>
      <c r="B68" s="19"/>
      <c r="C68" s="28">
        <v>6</v>
      </c>
      <c r="D68" s="36">
        <v>93</v>
      </c>
      <c r="E68" s="28">
        <v>2655</v>
      </c>
      <c r="F68" s="44">
        <v>1357</v>
      </c>
      <c r="G68" s="50">
        <v>1298</v>
      </c>
      <c r="H68" s="25">
        <f>SUM(I68:J68)</f>
        <v>138</v>
      </c>
      <c r="I68" s="44">
        <v>49</v>
      </c>
      <c r="J68" s="25">
        <v>89</v>
      </c>
      <c r="K68" s="36">
        <v>2</v>
      </c>
      <c r="L68" s="28">
        <v>45</v>
      </c>
      <c r="M68" s="28">
        <v>1248</v>
      </c>
      <c r="N68" s="44">
        <v>663</v>
      </c>
      <c r="O68" s="50">
        <v>585</v>
      </c>
      <c r="P68" s="25">
        <v>87</v>
      </c>
      <c r="Q68" s="44">
        <v>45</v>
      </c>
      <c r="R68" s="50">
        <v>42</v>
      </c>
    </row>
    <row r="69" spans="1:18" s="1" customFormat="1" ht="25.5" customHeight="1">
      <c r="A69" s="10" t="s">
        <v>56</v>
      </c>
      <c r="B69" s="19"/>
      <c r="C69" s="28">
        <v>6</v>
      </c>
      <c r="D69" s="36">
        <v>92</v>
      </c>
      <c r="E69" s="28">
        <v>2664</v>
      </c>
      <c r="F69" s="44">
        <v>1347</v>
      </c>
      <c r="G69" s="50">
        <v>1317</v>
      </c>
      <c r="H69" s="25">
        <f>SUM(I69:J69)</f>
        <v>136</v>
      </c>
      <c r="I69" s="44">
        <v>48</v>
      </c>
      <c r="J69" s="25">
        <v>88</v>
      </c>
      <c r="K69" s="36">
        <v>2</v>
      </c>
      <c r="L69" s="28">
        <v>45</v>
      </c>
      <c r="M69" s="28">
        <v>1255</v>
      </c>
      <c r="N69" s="44">
        <v>668</v>
      </c>
      <c r="O69" s="50">
        <v>587</v>
      </c>
      <c r="P69" s="25">
        <v>85</v>
      </c>
      <c r="Q69" s="44">
        <v>42</v>
      </c>
      <c r="R69" s="50">
        <v>43</v>
      </c>
    </row>
    <row r="70" spans="1:18" s="1" customFormat="1" ht="25.5" customHeight="1">
      <c r="A70" s="10" t="s">
        <v>46</v>
      </c>
      <c r="B70" s="19"/>
      <c r="C70" s="28">
        <v>6</v>
      </c>
      <c r="D70" s="36">
        <v>93</v>
      </c>
      <c r="E70" s="28">
        <v>2652</v>
      </c>
      <c r="F70" s="44">
        <v>1332</v>
      </c>
      <c r="G70" s="50">
        <v>1320</v>
      </c>
      <c r="H70" s="25">
        <v>139</v>
      </c>
      <c r="I70" s="44">
        <v>54</v>
      </c>
      <c r="J70" s="25">
        <v>85</v>
      </c>
      <c r="K70" s="36">
        <v>2</v>
      </c>
      <c r="L70" s="28">
        <v>45</v>
      </c>
      <c r="M70" s="28">
        <v>1247</v>
      </c>
      <c r="N70" s="44">
        <v>652</v>
      </c>
      <c r="O70" s="50">
        <v>595</v>
      </c>
      <c r="P70" s="25">
        <v>85</v>
      </c>
      <c r="Q70" s="44">
        <v>43</v>
      </c>
      <c r="R70" s="50">
        <v>42</v>
      </c>
    </row>
    <row r="71" spans="1:18" s="1" customFormat="1" ht="25.5" customHeight="1">
      <c r="A71" s="10" t="s">
        <v>54</v>
      </c>
      <c r="B71" s="19"/>
      <c r="C71" s="28">
        <v>6</v>
      </c>
      <c r="D71" s="36">
        <v>91</v>
      </c>
      <c r="E71" s="28">
        <v>2633</v>
      </c>
      <c r="F71" s="44">
        <v>1325</v>
      </c>
      <c r="G71" s="50">
        <v>1308</v>
      </c>
      <c r="H71" s="25">
        <v>144</v>
      </c>
      <c r="I71" s="44">
        <v>58</v>
      </c>
      <c r="J71" s="25">
        <v>86</v>
      </c>
      <c r="K71" s="36">
        <v>2</v>
      </c>
      <c r="L71" s="28">
        <v>47</v>
      </c>
      <c r="M71" s="28">
        <v>1292</v>
      </c>
      <c r="N71" s="44">
        <v>667</v>
      </c>
      <c r="O71" s="50">
        <v>625</v>
      </c>
      <c r="P71" s="25">
        <v>89</v>
      </c>
      <c r="Q71" s="44">
        <v>46</v>
      </c>
      <c r="R71" s="50">
        <v>43</v>
      </c>
    </row>
    <row r="72" spans="1:18" s="1" customFormat="1" ht="25.5" customHeight="1">
      <c r="A72" s="10" t="s">
        <v>25</v>
      </c>
      <c r="B72" s="19"/>
      <c r="C72" s="28">
        <v>6</v>
      </c>
      <c r="D72" s="36">
        <v>94</v>
      </c>
      <c r="E72" s="28">
        <v>2627</v>
      </c>
      <c r="F72" s="44">
        <v>1322</v>
      </c>
      <c r="G72" s="50">
        <v>1305</v>
      </c>
      <c r="H72" s="25">
        <v>144</v>
      </c>
      <c r="I72" s="44">
        <v>58</v>
      </c>
      <c r="J72" s="25">
        <v>86</v>
      </c>
      <c r="K72" s="36">
        <v>2</v>
      </c>
      <c r="L72" s="28">
        <v>45</v>
      </c>
      <c r="M72" s="28">
        <v>1271</v>
      </c>
      <c r="N72" s="44">
        <v>643</v>
      </c>
      <c r="O72" s="50">
        <v>628</v>
      </c>
      <c r="P72" s="25">
        <v>86</v>
      </c>
      <c r="Q72" s="44">
        <v>40</v>
      </c>
      <c r="R72" s="50">
        <v>46</v>
      </c>
    </row>
    <row r="73" spans="1:18" ht="25.5" customHeight="1">
      <c r="A73" s="10" t="s">
        <v>39</v>
      </c>
      <c r="B73" s="19"/>
      <c r="C73" s="28">
        <v>6</v>
      </c>
      <c r="D73" s="36">
        <v>96</v>
      </c>
      <c r="E73" s="28">
        <v>2597</v>
      </c>
      <c r="F73" s="44">
        <v>1329</v>
      </c>
      <c r="G73" s="50">
        <v>1268</v>
      </c>
      <c r="H73" s="25">
        <v>150</v>
      </c>
      <c r="I73" s="44">
        <v>59</v>
      </c>
      <c r="J73" s="25">
        <v>91</v>
      </c>
      <c r="K73" s="36">
        <v>2</v>
      </c>
      <c r="L73" s="28">
        <v>44</v>
      </c>
      <c r="M73" s="28">
        <v>1234</v>
      </c>
      <c r="N73" s="44">
        <v>628</v>
      </c>
      <c r="O73" s="50">
        <v>606</v>
      </c>
      <c r="P73" s="25">
        <v>87</v>
      </c>
      <c r="Q73" s="44">
        <v>44</v>
      </c>
      <c r="R73" s="50">
        <v>43</v>
      </c>
    </row>
    <row r="74" spans="1:18" ht="25.5" customHeight="1">
      <c r="A74" s="10" t="s">
        <v>58</v>
      </c>
      <c r="B74" s="19"/>
      <c r="C74" s="28">
        <v>6</v>
      </c>
      <c r="D74" s="36">
        <v>97</v>
      </c>
      <c r="E74" s="28">
        <v>2581</v>
      </c>
      <c r="F74" s="44">
        <v>1319</v>
      </c>
      <c r="G74" s="50">
        <v>1262</v>
      </c>
      <c r="H74" s="25">
        <v>154</v>
      </c>
      <c r="I74" s="44">
        <v>58</v>
      </c>
      <c r="J74" s="25">
        <v>96</v>
      </c>
      <c r="K74" s="36">
        <v>2</v>
      </c>
      <c r="L74" s="28">
        <v>46</v>
      </c>
      <c r="M74" s="28">
        <v>1238</v>
      </c>
      <c r="N74" s="44">
        <v>619</v>
      </c>
      <c r="O74" s="50">
        <v>619</v>
      </c>
      <c r="P74" s="25">
        <v>90</v>
      </c>
      <c r="Q74" s="44">
        <v>48</v>
      </c>
      <c r="R74" s="50">
        <v>42</v>
      </c>
    </row>
    <row r="75" spans="1:18" ht="25.5" customHeight="1">
      <c r="A75" s="10" t="s">
        <v>8</v>
      </c>
      <c r="B75" s="19"/>
      <c r="C75" s="28">
        <v>6</v>
      </c>
      <c r="D75" s="36">
        <v>99</v>
      </c>
      <c r="E75" s="28">
        <v>2531</v>
      </c>
      <c r="F75" s="44">
        <v>1296</v>
      </c>
      <c r="G75" s="50">
        <v>1235</v>
      </c>
      <c r="H75" s="25">
        <f>59+94+4+4</f>
        <v>161</v>
      </c>
      <c r="I75" s="44">
        <f>59+4</f>
        <v>63</v>
      </c>
      <c r="J75" s="25">
        <f>94+4</f>
        <v>98</v>
      </c>
      <c r="K75" s="36">
        <v>2</v>
      </c>
      <c r="L75" s="28">
        <v>46</v>
      </c>
      <c r="M75" s="28">
        <v>1251</v>
      </c>
      <c r="N75" s="44">
        <v>632</v>
      </c>
      <c r="O75" s="50">
        <v>619</v>
      </c>
      <c r="P75" s="25">
        <f>46+43+4+3</f>
        <v>96</v>
      </c>
      <c r="Q75" s="44">
        <f>46+4</f>
        <v>50</v>
      </c>
      <c r="R75" s="50">
        <f>43+3</f>
        <v>46</v>
      </c>
    </row>
    <row r="76" spans="1:18" ht="25.5" customHeight="1">
      <c r="A76" s="10" t="s">
        <v>59</v>
      </c>
      <c r="B76" s="19"/>
      <c r="C76" s="28">
        <v>6</v>
      </c>
      <c r="D76" s="36">
        <f>87+9+8</f>
        <v>104</v>
      </c>
      <c r="E76" s="28">
        <f>2476+50+44</f>
        <v>2570</v>
      </c>
      <c r="F76" s="44">
        <f>399+78+76+312+254+194</f>
        <v>1313</v>
      </c>
      <c r="G76" s="50">
        <f>382+58+72+266+263+216</f>
        <v>1257</v>
      </c>
      <c r="H76" s="25">
        <f>I76+J76</f>
        <v>173</v>
      </c>
      <c r="I76" s="44">
        <f>18+1+6+4+11+2+10+2+9</f>
        <v>63</v>
      </c>
      <c r="J76" s="25">
        <f>32+1+5+9+1+23+2+19+1+17</f>
        <v>110</v>
      </c>
      <c r="K76" s="36">
        <v>2</v>
      </c>
      <c r="L76" s="28">
        <f>39+3+4</f>
        <v>46</v>
      </c>
      <c r="M76" s="28">
        <f>1243+19+22</f>
        <v>1284</v>
      </c>
      <c r="N76" s="44">
        <f>521+114</f>
        <v>635</v>
      </c>
      <c r="O76" s="50">
        <f>523+121+5</f>
        <v>649</v>
      </c>
      <c r="P76" s="25">
        <f>Q76+R76</f>
        <v>98</v>
      </c>
      <c r="Q76" s="44">
        <f>34+5+10</f>
        <v>49</v>
      </c>
      <c r="R76" s="50">
        <f>32+3+14</f>
        <v>49</v>
      </c>
    </row>
    <row r="77" spans="1:18">
      <c r="A77" s="11" t="s">
        <v>42</v>
      </c>
      <c r="B77" s="11"/>
      <c r="C77" s="29"/>
      <c r="D77" s="29"/>
      <c r="E77" s="29"/>
      <c r="F77" s="29"/>
      <c r="G77" s="29"/>
      <c r="H77" s="29"/>
    </row>
  </sheetData>
  <mergeCells count="69">
    <mergeCell ref="A1:R1"/>
    <mergeCell ref="M2:R2"/>
    <mergeCell ref="C3:J3"/>
    <mergeCell ref="K3:R3"/>
    <mergeCell ref="E4:G4"/>
    <mergeCell ref="H4:J4"/>
    <mergeCell ref="M4:O4"/>
    <mergeCell ref="P4:R4"/>
    <mergeCell ref="A54:D54"/>
    <mergeCell ref="A55:R55"/>
    <mergeCell ref="M56:R56"/>
    <mergeCell ref="C57:J57"/>
    <mergeCell ref="K57:R57"/>
    <mergeCell ref="E58:G58"/>
    <mergeCell ref="H58:J58"/>
    <mergeCell ref="M58:O58"/>
    <mergeCell ref="P58:R58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H77"/>
    <mergeCell ref="A3:B5"/>
    <mergeCell ref="C4:C5"/>
    <mergeCell ref="D4:D5"/>
    <mergeCell ref="K4:K5"/>
    <mergeCell ref="L4:L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7:B59"/>
    <mergeCell ref="C58:C59"/>
    <mergeCell ref="D58:D59"/>
    <mergeCell ref="K58:K59"/>
    <mergeCell ref="L58:L59"/>
  </mergeCells>
  <phoneticPr fontId="1"/>
  <pageMargins left="0.87" right="0.31496062992125984" top="0.43" bottom="0.74803149606299213" header="0.31496062992125984" footer="0.31496062992125984"/>
  <pageSetup paperSize="9" scale="95" fitToWidth="1" fitToHeight="1" orientation="portrait" usePrinterDefaults="1" r:id="rId1"/>
  <rowBreaks count="1" manualBreakCount="1">
    <brk id="54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 小学校・中学校の推移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U3008</dc:creator>
  <cp:lastModifiedBy>Administrator</cp:lastModifiedBy>
  <cp:lastPrinted>2017-08-25T02:17:04Z</cp:lastPrinted>
  <dcterms:created xsi:type="dcterms:W3CDTF">2010-09-29T05:29:08Z</dcterms:created>
  <dcterms:modified xsi:type="dcterms:W3CDTF">2023-03-29T00:24:56Z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2023-03-29T00:24:56Z</vt:filetime>
  </property>
</Properties>
</file>